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0" windowHeight="11760" activeTab="2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62913"/>
</workbook>
</file>

<file path=xl/calcChain.xml><?xml version="1.0" encoding="utf-8"?>
<calcChain xmlns="http://schemas.openxmlformats.org/spreadsheetml/2006/main">
  <c r="U15" i="41" l="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C11" i="40"/>
  <c r="AA11" i="40"/>
  <c r="AC15" i="40"/>
  <c r="AA15" i="40"/>
  <c r="H13" i="1"/>
  <c r="F13" i="1"/>
  <c r="H12" i="1"/>
  <c r="F12" i="1"/>
  <c r="V15" i="1"/>
  <c r="T15" i="1"/>
  <c r="V14" i="1"/>
  <c r="T14" i="1"/>
  <c r="V13" i="1"/>
  <c r="T13" i="1"/>
  <c r="O15" i="41"/>
  <c r="M15" i="41"/>
  <c r="O14" i="41"/>
  <c r="M14" i="41"/>
  <c r="V15" i="41"/>
  <c r="T15" i="41"/>
  <c r="V14" i="41"/>
  <c r="T14" i="41"/>
  <c r="V13" i="41"/>
  <c r="T13" i="41"/>
  <c r="V12" i="41"/>
  <c r="T12" i="41"/>
  <c r="V11" i="41"/>
  <c r="V16" i="41" s="1"/>
  <c r="T11" i="41"/>
  <c r="U16" i="41" l="1"/>
  <c r="AI15" i="43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J16" i="42" s="1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H15" i="41"/>
  <c r="F15" i="41"/>
  <c r="AJ14" i="41"/>
  <c r="AH14" i="41"/>
  <c r="AC14" i="41"/>
  <c r="AA14" i="41"/>
  <c r="H14" i="41"/>
  <c r="F14" i="41"/>
  <c r="AJ13" i="41"/>
  <c r="AH13" i="41"/>
  <c r="AC13" i="41"/>
  <c r="AA13" i="41"/>
  <c r="O13" i="41"/>
  <c r="M13" i="41"/>
  <c r="H13" i="41"/>
  <c r="F13" i="41"/>
  <c r="AJ12" i="41"/>
  <c r="AH12" i="41"/>
  <c r="AC12" i="41"/>
  <c r="AA12" i="41"/>
  <c r="O12" i="41"/>
  <c r="M12" i="41"/>
  <c r="H12" i="41"/>
  <c r="F12" i="41"/>
  <c r="AJ11" i="41"/>
  <c r="AH11" i="41"/>
  <c r="AC11" i="41"/>
  <c r="AB16" i="41"/>
  <c r="AA11" i="41"/>
  <c r="O11" i="41"/>
  <c r="M11" i="41"/>
  <c r="H11" i="41"/>
  <c r="F11" i="41"/>
  <c r="AJ15" i="40"/>
  <c r="AH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B16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C16" i="42" l="1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H15" i="1"/>
  <c r="H14" i="1"/>
  <c r="H16" i="1" l="1"/>
</calcChain>
</file>

<file path=xl/sharedStrings.xml><?xml version="1.0" encoding="utf-8"?>
<sst xmlns="http://schemas.openxmlformats.org/spreadsheetml/2006/main" count="375" uniqueCount="55">
  <si>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</si>
  <si>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</si>
  <si>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</si>
  <si>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</si>
  <si>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</si>
  <si>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</si>
  <si>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</si>
  <si>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</si>
  <si>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</si>
  <si>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</si>
  <si>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</si>
  <si>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</si>
  <si>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</si>
  <si>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</si>
  <si>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</si>
  <si>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</si>
  <si>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</si>
  <si>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</si>
  <si>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</si>
  <si>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</si>
  <si>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</si>
  <si>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</si>
  <si>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</si>
  <si>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</si>
  <si>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</si>
  <si>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</si>
  <si>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</si>
  <si>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</si>
  <si>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</si>
  <si>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</si>
  <si>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</si>
  <si>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</si>
  <si>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</si>
  <si>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</si>
  <si>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</si>
  <si>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</si>
  <si>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</si>
  <si>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</si>
  <si>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</si>
  <si>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</si>
  <si>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</si>
  <si>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İSTİKBAL ASM</t>
  </si>
  <si>
    <t>Birim Kodu: 38.08.109</t>
  </si>
  <si>
    <t>Birim Kodu: 38.08.110</t>
  </si>
  <si>
    <t>Birim Kodu: 38.08.111</t>
  </si>
  <si>
    <t>Birim Kodu: 38.08.112</t>
  </si>
  <si>
    <t>Birim Kodu: 38.08.113</t>
  </si>
  <si>
    <t>Birim Kodu: 38.08.114</t>
  </si>
  <si>
    <t>Birim Kodu: 38.08.115</t>
  </si>
  <si>
    <t>Birim Kodu: 38.08.116</t>
  </si>
  <si>
    <t>Birim Kodu: 38.08.117</t>
  </si>
  <si>
    <t>Birim Kodu: 38.08.118</t>
  </si>
  <si>
    <t>Birim Kodu: 38.08.119</t>
  </si>
  <si>
    <t>Birim Kodu: 38.08.122</t>
  </si>
  <si>
    <t>Birim Kodu: 38.08.123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</si>
</sst>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5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165" fontId="12" fillId="2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403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87">
  <autoFilter ref="AN1:AO7"/>
  <tableColumns count="2">
    <tableColumn id="1" name="Tarih" dataDxfId="286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85">
  <autoFilter ref="AR1:AS6"/>
  <tableColumns count="2">
    <tableColumn id="1" name="Tarih" dataDxfId="284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97">
  <autoFilter ref="AN1:AO7"/>
  <tableColumns count="2">
    <tableColumn id="1" name="Tarih" dataDxfId="196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95">
  <autoFilter ref="AR1:AS6"/>
  <tableColumns count="2">
    <tableColumn id="1" name="Tarih" dataDxfId="194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I8" sqref="I8:O9"/>
      <selection pane="topRight" activeCell="I8" sqref="I8:O9"/>
      <selection pane="bottomLeft" activeCell="I8" sqref="I8:O9"/>
      <selection pane="bottomRight" activeCell="AD15" sqref="AD15:AG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 x14ac:dyDescent="0.25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7" t="s">
        <v>42</v>
      </c>
      <c r="C8" s="78"/>
      <c r="D8" s="78"/>
      <c r="E8" s="78"/>
      <c r="F8" s="78"/>
      <c r="G8" s="78"/>
      <c r="H8" s="79"/>
      <c r="I8" s="77" t="s">
        <v>43</v>
      </c>
      <c r="J8" s="78"/>
      <c r="K8" s="78"/>
      <c r="L8" s="78"/>
      <c r="M8" s="78"/>
      <c r="N8" s="78"/>
      <c r="O8" s="79"/>
      <c r="P8" s="77" t="s">
        <v>44</v>
      </c>
      <c r="Q8" s="78"/>
      <c r="R8" s="78"/>
      <c r="S8" s="78"/>
      <c r="T8" s="78"/>
      <c r="U8" s="78"/>
      <c r="V8" s="79"/>
      <c r="W8" s="77" t="s">
        <v>45</v>
      </c>
      <c r="X8" s="78"/>
      <c r="Y8" s="78"/>
      <c r="Z8" s="78"/>
      <c r="AA8" s="78"/>
      <c r="AB8" s="78"/>
      <c r="AC8" s="79"/>
      <c r="AD8" s="77" t="s">
        <v>46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 x14ac:dyDescent="0.25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0.374999999999995</v>
      </c>
      <c r="J11" s="37">
        <v>0.49999999999998601</v>
      </c>
      <c r="K11" s="38">
        <v>0.54166666666664998</v>
      </c>
      <c r="L11" s="38">
        <v>0.74999999999996902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6.2499999999996003E-2</v>
      </c>
      <c r="O11" s="40">
        <f>IF((J11-I11)+(L11-K11)&lt;0,0,(J11-I11)+(L11-K11))</f>
        <v>0.33333333333331006</v>
      </c>
      <c r="P11" s="36">
        <v>0.33333333333333098</v>
      </c>
      <c r="Q11" s="37">
        <v>0.49999999999998601</v>
      </c>
      <c r="R11" s="38">
        <v>0.54166666666664998</v>
      </c>
      <c r="S11" s="38">
        <v>0.70833333333330595</v>
      </c>
      <c r="T11" s="39">
        <f>IF(R11-Q11&lt;0,0,R11-Q11)</f>
        <v>4.1666666666663965E-2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0">
        <f>IF((Q11-P11)+(S11-R11)&lt;0,0,(Q11-P11)+(S11-R11))</f>
        <v>0.333333333333311</v>
      </c>
      <c r="W11" s="36">
        <v>0.374999999999995</v>
      </c>
      <c r="X11" s="37">
        <v>0.49999999999998601</v>
      </c>
      <c r="Y11" s="38">
        <v>0.54166666666664998</v>
      </c>
      <c r="Z11" s="38">
        <v>0.74999999999996902</v>
      </c>
      <c r="AA11" s="39">
        <f>IF(Y11-X11&lt;0,0,Y11-X11)</f>
        <v>4.1666666666663965E-2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6.2499999999996003E-2</v>
      </c>
      <c r="AC11" s="40">
        <f>IF((X11-W11)+(Z11-Y11)&lt;0,0,(X11-W11)+(Z11-Y11))</f>
        <v>0.33333333333331006</v>
      </c>
      <c r="AD11" s="36">
        <v>0.35416666666666302</v>
      </c>
      <c r="AE11" s="37">
        <v>0.52083333333331805</v>
      </c>
      <c r="AF11" s="38">
        <v>0.56249999999998201</v>
      </c>
      <c r="AG11" s="38">
        <v>0.72916666666663699</v>
      </c>
      <c r="AH11" s="39">
        <f>IF(AF11-AE11&lt;0,0,AF11-AE11)</f>
        <v>4.1666666666663965E-2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0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 x14ac:dyDescent="0.25">
      <c r="A12" s="35" t="s">
        <v>37</v>
      </c>
      <c r="B12" s="36">
        <v>0.29166666666666702</v>
      </c>
      <c r="C12" s="37">
        <v>0.52083333333331805</v>
      </c>
      <c r="D12" s="38">
        <v>0.56249999999998201</v>
      </c>
      <c r="E12" s="38">
        <v>0.66666666666664198</v>
      </c>
      <c r="F12" s="47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6.25E-2</v>
      </c>
      <c r="H12" s="48">
        <f>IF((C12-B12)+(E12-D12)&lt;0,0,(C12-B12)+(E12-D12))</f>
        <v>0.333333333333311</v>
      </c>
      <c r="I12" s="36">
        <v>0.33333333333333098</v>
      </c>
      <c r="J12" s="37">
        <v>0.45833333333332199</v>
      </c>
      <c r="K12" s="38">
        <v>0.49999999999998601</v>
      </c>
      <c r="L12" s="38">
        <v>0.70833333333330595</v>
      </c>
      <c r="M12" s="39">
        <f>IF(K12-J12&lt;0,0,K12-J12)</f>
        <v>4.1666666666664021E-2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6.25E-2</v>
      </c>
      <c r="O12" s="40">
        <f>IF((J12-I12)+(L12-K12)&lt;0,0,(J12-I12)+(L12-K12))</f>
        <v>0.33333333333331094</v>
      </c>
      <c r="P12" s="36">
        <v>0.35416666666666302</v>
      </c>
      <c r="Q12" s="37">
        <v>0.52083333333331805</v>
      </c>
      <c r="R12" s="38">
        <v>0.56249999999998201</v>
      </c>
      <c r="S12" s="38">
        <v>0.72916666666663699</v>
      </c>
      <c r="T12" s="39">
        <f>IF(R12-Q12&lt;0,0,R12-Q12)</f>
        <v>4.1666666666663965E-2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0">
        <f>IF((Q12-P12)+(S12-R12)&lt;0,0,(Q12-P12)+(S12-R12))</f>
        <v>0.33333333333331</v>
      </c>
      <c r="W12" s="36">
        <v>0.33333333333333098</v>
      </c>
      <c r="X12" s="37">
        <v>0.45833333333332199</v>
      </c>
      <c r="Y12" s="38">
        <v>0.49999999999998601</v>
      </c>
      <c r="Z12" s="38">
        <v>0.70833333333330595</v>
      </c>
      <c r="AA12" s="39">
        <f>IF(Y12-X12&lt;0,0,Y12-X12)</f>
        <v>4.1666666666664021E-2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6.25E-2</v>
      </c>
      <c r="AC12" s="40">
        <f>IF((X12-W12)+(Z12-Y12)&lt;0,0,(X12-W12)+(Z12-Y12))</f>
        <v>0.33333333333331094</v>
      </c>
      <c r="AD12" s="36">
        <v>0.35416666666666302</v>
      </c>
      <c r="AE12" s="37">
        <v>0.52083333333331805</v>
      </c>
      <c r="AF12" s="38">
        <v>0.56249999999998201</v>
      </c>
      <c r="AG12" s="38">
        <v>0.72916666666663699</v>
      </c>
      <c r="AH12" s="39">
        <f>IF(AF12-AE12&lt;0,0,AF12-AE12)</f>
        <v>4.1666666666663965E-2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0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5" t="s">
        <v>38</v>
      </c>
      <c r="B13" s="36">
        <v>0.33333333333333098</v>
      </c>
      <c r="C13" s="37">
        <v>0.49999999999998601</v>
      </c>
      <c r="D13" s="38">
        <v>0.54166666666664998</v>
      </c>
      <c r="E13" s="38">
        <v>0.70833333333330595</v>
      </c>
      <c r="F13" s="47">
        <f>IF(D13-C13&lt;0,0,D13-C13)</f>
        <v>4.1666666666663965E-2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6.25E-2</v>
      </c>
      <c r="H13" s="48">
        <f>IF((C13-B13)+(E13-D13)&lt;0,0,(C13-B13)+(E13-D13))</f>
        <v>0.333333333333311</v>
      </c>
      <c r="I13" s="36">
        <v>0.35416666666666302</v>
      </c>
      <c r="J13" s="37">
        <v>0.52083333333331805</v>
      </c>
      <c r="K13" s="38">
        <v>0.56249999999998201</v>
      </c>
      <c r="L13" s="38">
        <v>0.72916666666663699</v>
      </c>
      <c r="M13" s="39">
        <f>IF(K13-J13&lt;0,0,K13-J13)</f>
        <v>4.1666666666663965E-2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0">
        <f>IF((J13-I13)+(L13-K13)&lt;0,0,(J13-I13)+(L13-K13))</f>
        <v>0.33333333333331</v>
      </c>
      <c r="P13" s="36">
        <v>0.29166666666666702</v>
      </c>
      <c r="Q13" s="37">
        <v>0.52083333333331805</v>
      </c>
      <c r="R13" s="38">
        <v>0.56249999999998201</v>
      </c>
      <c r="S13" s="38">
        <v>0.66666666666664198</v>
      </c>
      <c r="T13" s="47">
        <f>IF(R13-Q13&lt;0,0,R13-Q13)</f>
        <v>4.1666666666663965E-2</v>
      </c>
      <c r="U13" s="47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6.25E-2</v>
      </c>
      <c r="V13" s="48">
        <f>IF((Q13-P13)+(S13-R13)&lt;0,0,(Q13-P13)+(S13-R13))</f>
        <v>0.333333333333311</v>
      </c>
      <c r="W13" s="36">
        <v>0.35416666666666302</v>
      </c>
      <c r="X13" s="37">
        <v>0.52083333333331805</v>
      </c>
      <c r="Y13" s="38">
        <v>0.56249999999998201</v>
      </c>
      <c r="Z13" s="38">
        <v>0.72916666666663699</v>
      </c>
      <c r="AA13" s="39">
        <f>IF(Y13-X13&lt;0,0,Y13-X13)</f>
        <v>4.1666666666663965E-2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0">
        <f>IF((X13-W13)+(Z13-Y13)&lt;0,0,(X13-W13)+(Z13-Y13))</f>
        <v>0.33333333333331</v>
      </c>
      <c r="AD13" s="36">
        <v>0.374999999999995</v>
      </c>
      <c r="AE13" s="37">
        <v>0.49999999999998601</v>
      </c>
      <c r="AF13" s="38">
        <v>0.54166666666664998</v>
      </c>
      <c r="AG13" s="38">
        <v>0.74999999999996902</v>
      </c>
      <c r="AH13" s="39">
        <f>IF(AF13-AE13&lt;0,0,AF13-AE13)</f>
        <v>4.1666666666663965E-2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6.2499999999996003E-2</v>
      </c>
      <c r="AJ13" s="40">
        <f>IF((AE13-AD13)+(AG13-AF13)&lt;0,0,(AE13-AD13)+(AG13-AF13))</f>
        <v>0.33333333333331006</v>
      </c>
      <c r="AZ13" s="9">
        <v>0.41666666666665902</v>
      </c>
    </row>
    <row r="14" spans="1:52" ht="20.100000000000001" customHeight="1" x14ac:dyDescent="0.25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0.35416666666666302</v>
      </c>
      <c r="J14" s="37">
        <v>0.52083333333331805</v>
      </c>
      <c r="K14" s="38">
        <v>0.56249999999998201</v>
      </c>
      <c r="L14" s="38">
        <v>0.72916666666663699</v>
      </c>
      <c r="M14" s="39">
        <f>IF(K14-J14&lt;0,0,K14-J14)</f>
        <v>4.1666666666663965E-2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0">
        <f>IF((J14-I14)+(L14-K14)&lt;0,0,(J14-I14)+(L14-K14))</f>
        <v>0.33333333333331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47">
        <f>IF(R14-Q14&lt;0,0,R14-Q14)</f>
        <v>4.1666666666663965E-2</v>
      </c>
      <c r="U14" s="47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8">
        <f>IF((Q14-P14)+(S14-R14)&lt;0,0,(Q14-P14)+(S14-R14))</f>
        <v>0.33333333333331</v>
      </c>
      <c r="W14" s="36">
        <v>0.35416666666666302</v>
      </c>
      <c r="X14" s="37">
        <v>0.52083333333331805</v>
      </c>
      <c r="Y14" s="38">
        <v>0.56249999999998201</v>
      </c>
      <c r="Z14" s="38">
        <v>0.72916666666663699</v>
      </c>
      <c r="AA14" s="39">
        <f>IF(Y14-X14&lt;0,0,Y14-X14)</f>
        <v>4.1666666666663965E-2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0">
        <f>IF((X14-W14)+(Z14-Y14)&lt;0,0,(X14-W14)+(Z14-Y14))</f>
        <v>0.33333333333331</v>
      </c>
      <c r="AD14" s="36">
        <v>0.33333333333333098</v>
      </c>
      <c r="AE14" s="37">
        <v>0.45833333333332199</v>
      </c>
      <c r="AF14" s="38">
        <v>0.49999999999998601</v>
      </c>
      <c r="AG14" s="38">
        <v>0.70833333333330595</v>
      </c>
      <c r="AH14" s="39">
        <f>IF(AF14-AE14&lt;0,0,AF14-AE14)</f>
        <v>4.1666666666664021E-2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6.25E-2</v>
      </c>
      <c r="AJ14" s="40">
        <f>IF((AE14-AD14)+(AG14-AF14)&lt;0,0,(AE14-AD14)+(AG14-AF14))</f>
        <v>0.33333333333331094</v>
      </c>
      <c r="AZ14" s="9">
        <v>0.42708333333332499</v>
      </c>
    </row>
    <row r="15" spans="1:52" ht="20.100000000000001" customHeight="1" x14ac:dyDescent="0.25">
      <c r="A15" s="35" t="s">
        <v>40</v>
      </c>
      <c r="B15" s="36">
        <v>0.35416666666666302</v>
      </c>
      <c r="C15" s="37">
        <v>0.52083333333331805</v>
      </c>
      <c r="D15" s="38">
        <v>0.56249999999998201</v>
      </c>
      <c r="E15" s="38">
        <v>0.72916666666663699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0">
        <f>IF((C15-B15)+(E15-D15)&lt;0,0,(C15-B15)+(E15-D15))</f>
        <v>0.33333333333331</v>
      </c>
      <c r="I15" s="36">
        <v>0.35416666666666302</v>
      </c>
      <c r="J15" s="37">
        <v>0.52083333333331805</v>
      </c>
      <c r="K15" s="38">
        <v>0.56249999999998201</v>
      </c>
      <c r="L15" s="38">
        <v>0.72916666666663699</v>
      </c>
      <c r="M15" s="39">
        <f>IF(K15-J15&lt;0,0,K15-J15)</f>
        <v>4.1666666666663965E-2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0">
        <f>IF((J15-I15)+(L15-K15)&lt;0,0,(J15-I15)+(L15-K15))</f>
        <v>0.33333333333331</v>
      </c>
      <c r="P15" s="36">
        <v>0.35416666666666302</v>
      </c>
      <c r="Q15" s="37">
        <v>0.52083333333331805</v>
      </c>
      <c r="R15" s="38">
        <v>0.56249999999998201</v>
      </c>
      <c r="S15" s="38">
        <v>0.72916666666663699</v>
      </c>
      <c r="T15" s="47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8">
        <f>IF((Q15-P15)+(S15-R15)&lt;0,0,(Q15-P15)+(S15-R15))</f>
        <v>0.33333333333331</v>
      </c>
      <c r="W15" s="36">
        <v>0.35416666666666302</v>
      </c>
      <c r="X15" s="37">
        <v>0.52083333333331805</v>
      </c>
      <c r="Y15" s="38">
        <v>0.56249999999998201</v>
      </c>
      <c r="Z15" s="38">
        <v>0.72916666666663699</v>
      </c>
      <c r="AA15" s="39">
        <f>IF(Y15-X15&lt;0,0,Y15-X15)</f>
        <v>4.1666666666663965E-2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3.9968028886505635E-15</v>
      </c>
      <c r="AC15" s="40">
        <f>IF((X15-W15)+(Z15-Y15)&lt;0,0,(X15-W15)+(Z15-Y15))</f>
        <v>0.33333333333331</v>
      </c>
      <c r="AD15" s="36">
        <v>0.35416666666666302</v>
      </c>
      <c r="AE15" s="37">
        <v>0.52083333333331805</v>
      </c>
      <c r="AF15" s="38">
        <v>0.56249999999998201</v>
      </c>
      <c r="AG15" s="38">
        <v>0.72916666666663699</v>
      </c>
      <c r="AH15" s="39">
        <f>IF(AF15-AE15&lt;0,0,AF15-AE15)</f>
        <v>4.1666666666663965E-2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0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19" t="s">
        <v>24</v>
      </c>
      <c r="B16" s="46"/>
      <c r="C16" s="44"/>
      <c r="D16" s="45"/>
      <c r="E16" s="45"/>
      <c r="F16" s="41"/>
      <c r="G16" s="39">
        <f>SUM(G11:G15)</f>
        <v>0.12500000000001199</v>
      </c>
      <c r="H16" s="42">
        <f>SUM(H11:H15)</f>
        <v>1.6666666666665519</v>
      </c>
      <c r="I16" s="43"/>
      <c r="J16" s="44"/>
      <c r="K16" s="45"/>
      <c r="L16" s="45"/>
      <c r="M16" s="41"/>
      <c r="N16" s="39">
        <f>SUM(N11:N15)</f>
        <v>0.12500000000000799</v>
      </c>
      <c r="O16" s="42">
        <f>SUM(O11:O15)</f>
        <v>1.6666666666665508</v>
      </c>
      <c r="P16" s="46"/>
      <c r="Q16" s="44"/>
      <c r="R16" s="45"/>
      <c r="S16" s="45"/>
      <c r="T16" s="41"/>
      <c r="U16" s="39">
        <f>SUM(U11:U15)</f>
        <v>0.12500000000001199</v>
      </c>
      <c r="V16" s="42">
        <f>SUM(V11:V15)</f>
        <v>1.6666666666665519</v>
      </c>
      <c r="W16" s="46"/>
      <c r="X16" s="44"/>
      <c r="Y16" s="45"/>
      <c r="Z16" s="45"/>
      <c r="AA16" s="41"/>
      <c r="AB16" s="39">
        <f>SUM(AB11:AB15)</f>
        <v>0.12500000000000799</v>
      </c>
      <c r="AC16" s="42">
        <f>SUM(AC11:AC15)</f>
        <v>1.6666666666665508</v>
      </c>
      <c r="AD16" s="46"/>
      <c r="AE16" s="44"/>
      <c r="AF16" s="45"/>
      <c r="AG16" s="45"/>
      <c r="AH16" s="41"/>
      <c r="AI16" s="39">
        <f>SUM(AI11:AI15)</f>
        <v>0.12500000000000799</v>
      </c>
      <c r="AJ16" s="42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sheet="1" selectLockedCells="1"/>
  <mergeCells count="32">
    <mergeCell ref="B8:H9"/>
    <mergeCell ref="I8:O9"/>
    <mergeCell ref="P8:V9"/>
    <mergeCell ref="W8:AC9"/>
    <mergeCell ref="AD8:AJ9"/>
    <mergeCell ref="A4:A5"/>
    <mergeCell ref="A6:A7"/>
    <mergeCell ref="B6:H7"/>
    <mergeCell ref="I6:O7"/>
    <mergeCell ref="P6:V7"/>
    <mergeCell ref="B4:H5"/>
    <mergeCell ref="I4:O5"/>
    <mergeCell ref="P4:V5"/>
    <mergeCell ref="I1:O1"/>
    <mergeCell ref="I2:O2"/>
    <mergeCell ref="I3:O3"/>
    <mergeCell ref="B1:H1"/>
    <mergeCell ref="B3:H3"/>
    <mergeCell ref="B2:H2"/>
    <mergeCell ref="P1:V1"/>
    <mergeCell ref="P2:V2"/>
    <mergeCell ref="P3:V3"/>
    <mergeCell ref="W6:AC7"/>
    <mergeCell ref="AD6:AJ7"/>
    <mergeCell ref="W4:AC5"/>
    <mergeCell ref="AD4:AJ5"/>
    <mergeCell ref="AD1:AJ1"/>
    <mergeCell ref="AD2:AJ2"/>
    <mergeCell ref="AD3:AJ3"/>
    <mergeCell ref="W1:AC1"/>
    <mergeCell ref="W2:AC2"/>
    <mergeCell ref="W3:AC3"/>
  </mergeCells>
  <conditionalFormatting sqref="A11:A15 F11:H15">
    <cfRule type="expression" dxfId="402" priority="40149">
      <formula>OR(WEEKDAY($A11,2)=6,WEEKDAY($A11,2)=7)</formula>
    </cfRule>
  </conditionalFormatting>
  <conditionalFormatting sqref="H16">
    <cfRule type="expression" dxfId="401" priority="34473">
      <formula>LEFT(H16,5)*1&gt;LEFT(1.66666666666667,5)*1</formula>
    </cfRule>
    <cfRule type="expression" dxfId="400" priority="34474">
      <formula>LEFT(H16,5)*1&lt;LEFT(1.66666666666667,5)*1</formula>
    </cfRule>
    <cfRule type="expression" dxfId="399" priority="40063">
      <formula>LEFT(H16,5)*1=LEFT(1.66666666666667,5)*1</formula>
    </cfRule>
  </conditionalFormatting>
  <conditionalFormatting sqref="G16">
    <cfRule type="expression" dxfId="398" priority="34470">
      <formula>LEFT(G16,5)*1&gt;LEFT(0.125,5)*1</formula>
    </cfRule>
    <cfRule type="expression" dxfId="397" priority="34471">
      <formula>OR(LEFT(G16,5)*1=LEFT(0.124999999999998,5)*1,LEFT(G16,5)*1=LEFT(0.125,5)*1)</formula>
    </cfRule>
    <cfRule type="expression" dxfId="396" priority="34472">
      <formula>OR(LEFT(G16,5)*1&lt;LEFT(0.124999999999998,5)*1,LEFT(G16,5)*1&lt;LEFT(0.125,5)*1)</formula>
    </cfRule>
  </conditionalFormatting>
  <conditionalFormatting sqref="H11:H15">
    <cfRule type="expression" dxfId="395" priority="33235">
      <formula>LEFT(H11,7)&lt;LEFT(0.333333333333333,7)</formula>
    </cfRule>
  </conditionalFormatting>
  <conditionalFormatting sqref="G11:G15">
    <cfRule type="expression" dxfId="394" priority="30420">
      <formula>LEFT(G11,5)*1&gt;LEFT(0.125,5)*1</formula>
    </cfRule>
  </conditionalFormatting>
  <conditionalFormatting sqref="M11:O15">
    <cfRule type="expression" dxfId="393" priority="5005">
      <formula>OR(WEEKDAY($A11,2)=6,WEEKDAY($A11,2)=7)</formula>
    </cfRule>
  </conditionalFormatting>
  <conditionalFormatting sqref="O16">
    <cfRule type="expression" dxfId="392" priority="5002">
      <formula>LEFT(O16,5)*1&gt;LEFT(1.66666666666667,5)*1</formula>
    </cfRule>
    <cfRule type="expression" dxfId="391" priority="5003">
      <formula>LEFT(O16,5)*1&lt;LEFT(1.66666666666667,5)*1</formula>
    </cfRule>
    <cfRule type="expression" dxfId="390" priority="5004">
      <formula>LEFT(O16,5)*1=LEFT(1.66666666666667,5)*1</formula>
    </cfRule>
  </conditionalFormatting>
  <conditionalFormatting sqref="N16">
    <cfRule type="expression" dxfId="389" priority="4999">
      <formula>LEFT(N16,5)*1&gt;LEFT(0.125,5)*1</formula>
    </cfRule>
    <cfRule type="expression" dxfId="388" priority="5000">
      <formula>OR(LEFT(N16,5)*1=LEFT(0.124999999999998,5)*1,LEFT(N16,5)*1=LEFT(0.125,5)*1)</formula>
    </cfRule>
    <cfRule type="expression" dxfId="387" priority="5001">
      <formula>OR(LEFT(N16,5)*1&lt;LEFT(0.124999999999998,5)*1,LEFT(N16,5)*1&lt;LEFT(0.125,5)*1)</formula>
    </cfRule>
  </conditionalFormatting>
  <conditionalFormatting sqref="O11:O15">
    <cfRule type="expression" dxfId="386" priority="4998">
      <formula>LEFT(O11,7)&lt;LEFT(0.333333333333333,7)</formula>
    </cfRule>
  </conditionalFormatting>
  <conditionalFormatting sqref="N11:N15">
    <cfRule type="expression" dxfId="385" priority="4997">
      <formula>LEFT(N11,5)*1&gt;LEFT(0.125,5)*1</formula>
    </cfRule>
  </conditionalFormatting>
  <conditionalFormatting sqref="P11:S11 T11:V15">
    <cfRule type="expression" dxfId="384" priority="4996">
      <formula>OR(WEEKDAY($A11,2)=6,WEEKDAY($A11,2)=7)</formula>
    </cfRule>
  </conditionalFormatting>
  <conditionalFormatting sqref="V16">
    <cfRule type="expression" dxfId="383" priority="4993">
      <formula>LEFT(V16,5)*1&gt;LEFT(1.66666666666667,5)*1</formula>
    </cfRule>
    <cfRule type="expression" dxfId="382" priority="4994">
      <formula>LEFT(V16,5)*1&lt;LEFT(1.66666666666667,5)*1</formula>
    </cfRule>
    <cfRule type="expression" dxfId="381" priority="4995">
      <formula>LEFT(V16,5)*1=LEFT(1.66666666666667,5)*1</formula>
    </cfRule>
  </conditionalFormatting>
  <conditionalFormatting sqref="U16">
    <cfRule type="expression" dxfId="380" priority="4990">
      <formula>LEFT(U16,5)*1&gt;LEFT(0.125,5)*1</formula>
    </cfRule>
    <cfRule type="expression" dxfId="379" priority="4991">
      <formula>OR(LEFT(U16,5)*1=LEFT(0.124999999999998,5)*1,LEFT(U16,5)*1=LEFT(0.125,5)*1)</formula>
    </cfRule>
    <cfRule type="expression" dxfId="378" priority="4992">
      <formula>OR(LEFT(U16,5)*1&lt;LEFT(0.124999999999998,5)*1,LEFT(U16,5)*1&lt;LEFT(0.125,5)*1)</formula>
    </cfRule>
  </conditionalFormatting>
  <conditionalFormatting sqref="V11:V15">
    <cfRule type="expression" dxfId="377" priority="4989">
      <formula>LEFT(V11,7)&lt;LEFT(0.333333333333333,7)</formula>
    </cfRule>
  </conditionalFormatting>
  <conditionalFormatting sqref="U11:U15">
    <cfRule type="expression" dxfId="376" priority="4988">
      <formula>LEFT(U11,5)*1&gt;LEFT(0.125,5)*1</formula>
    </cfRule>
  </conditionalFormatting>
  <conditionalFormatting sqref="W11:AC15">
    <cfRule type="expression" dxfId="375" priority="4987">
      <formula>OR(WEEKDAY($A11,2)=6,WEEKDAY($A11,2)=7)</formula>
    </cfRule>
  </conditionalFormatting>
  <conditionalFormatting sqref="AC16">
    <cfRule type="expression" dxfId="374" priority="4984">
      <formula>LEFT(AC16,5)*1&gt;LEFT(1.66666666666667,5)*1</formula>
    </cfRule>
    <cfRule type="expression" dxfId="373" priority="4985">
      <formula>LEFT(AC16,5)*1&lt;LEFT(1.66666666666667,5)*1</formula>
    </cfRule>
    <cfRule type="expression" dxfId="372" priority="4986">
      <formula>LEFT(AC16,5)*1=LEFT(1.66666666666667,5)*1</formula>
    </cfRule>
  </conditionalFormatting>
  <conditionalFormatting sqref="AB16">
    <cfRule type="expression" dxfId="371" priority="4981">
      <formula>LEFT(AB16,5)*1&gt;LEFT(0.125,5)*1</formula>
    </cfRule>
    <cfRule type="expression" dxfId="370" priority="4982">
      <formula>OR(LEFT(AB16,5)*1=LEFT(0.124999999999998,5)*1,LEFT(AB16,5)*1=LEFT(0.125,5)*1)</formula>
    </cfRule>
    <cfRule type="expression" dxfId="369" priority="4983">
      <formula>OR(LEFT(AB16,5)*1&lt;LEFT(0.124999999999998,5)*1,LEFT(AB16,5)*1&lt;LEFT(0.125,5)*1)</formula>
    </cfRule>
  </conditionalFormatting>
  <conditionalFormatting sqref="AC11:AC15">
    <cfRule type="expression" dxfId="368" priority="4980">
      <formula>LEFT(AC11,7)&lt;LEFT(0.333333333333333,7)</formula>
    </cfRule>
  </conditionalFormatting>
  <conditionalFormatting sqref="AB11:AB15">
    <cfRule type="expression" dxfId="367" priority="4979">
      <formula>LEFT(AB11,5)*1&gt;LEFT(0.125,5)*1</formula>
    </cfRule>
  </conditionalFormatting>
  <conditionalFormatting sqref="AD11:AJ15">
    <cfRule type="expression" dxfId="366" priority="4978">
      <formula>OR(WEEKDAY($A11,2)=6,WEEKDAY($A11,2)=7)</formula>
    </cfRule>
  </conditionalFormatting>
  <conditionalFormatting sqref="AJ16">
    <cfRule type="expression" dxfId="365" priority="4975">
      <formula>LEFT(AJ16,5)*1&gt;LEFT(1.66666666666667,5)*1</formula>
    </cfRule>
    <cfRule type="expression" dxfId="364" priority="4976">
      <formula>LEFT(AJ16,5)*1&lt;LEFT(1.66666666666667,5)*1</formula>
    </cfRule>
    <cfRule type="expression" dxfId="363" priority="4977">
      <formula>LEFT(AJ16,5)*1=LEFT(1.66666666666667,5)*1</formula>
    </cfRule>
  </conditionalFormatting>
  <conditionalFormatting sqref="AI16">
    <cfRule type="expression" dxfId="362" priority="4972">
      <formula>LEFT(AI16,5)*1&gt;LEFT(0.125,5)*1</formula>
    </cfRule>
    <cfRule type="expression" dxfId="361" priority="4973">
      <formula>OR(LEFT(AI16,5)*1=LEFT(0.124999999999998,5)*1,LEFT(AI16,5)*1=LEFT(0.125,5)*1)</formula>
    </cfRule>
    <cfRule type="expression" dxfId="360" priority="4974">
      <formula>OR(LEFT(AI16,5)*1&lt;LEFT(0.124999999999998,5)*1,LEFT(AI16,5)*1&lt;LEFT(0.125,5)*1)</formula>
    </cfRule>
  </conditionalFormatting>
  <conditionalFormatting sqref="AJ11:AJ15">
    <cfRule type="expression" dxfId="359" priority="4971">
      <formula>LEFT(AJ11,7)&lt;LEFT(0.333333333333333,7)</formula>
    </cfRule>
  </conditionalFormatting>
  <conditionalFormatting sqref="AI11:AI15">
    <cfRule type="expression" dxfId="358" priority="4970">
      <formula>LEFT(AI11,5)*1&gt;LEFT(0.125,5)*1</formula>
    </cfRule>
  </conditionalFormatting>
  <conditionalFormatting sqref="P11:S11">
    <cfRule type="expression" dxfId="357" priority="2204">
      <formula>OR(WEEKDAY($A11,2)=6,WEEKDAY($A11,2)=7)</formula>
    </cfRule>
  </conditionalFormatting>
  <conditionalFormatting sqref="P11:S11">
    <cfRule type="expression" dxfId="356" priority="2203">
      <formula>OR(WEEKDAY($A11,2)=6,WEEKDAY($A11,2)=7)</formula>
    </cfRule>
  </conditionalFormatting>
  <conditionalFormatting sqref="W11:Z15">
    <cfRule type="expression" dxfId="355" priority="1647">
      <formula>OR(WEEKDAY($A11,2)=6,WEEKDAY($A11,2)=7)</formula>
    </cfRule>
  </conditionalFormatting>
  <conditionalFormatting sqref="W15:Z15">
    <cfRule type="expression" dxfId="354" priority="1646">
      <formula>OR(WEEKDAY($A15,2)=6,WEEKDAY($A15,2)=7)</formula>
    </cfRule>
  </conditionalFormatting>
  <conditionalFormatting sqref="W15:Z15">
    <cfRule type="expression" dxfId="353" priority="1645">
      <formula>OR(WEEKDAY($A15,2)=6,WEEKDAY($A15,2)=7)</formula>
    </cfRule>
  </conditionalFormatting>
  <conditionalFormatting sqref="W11:Z14">
    <cfRule type="expression" dxfId="352" priority="1644">
      <formula>OR(WEEKDAY($A11,2)=6,WEEKDAY($A11,2)=7)</formula>
    </cfRule>
  </conditionalFormatting>
  <conditionalFormatting sqref="W11:Z14">
    <cfRule type="expression" dxfId="351" priority="1643">
      <formula>OR(WEEKDAY($A11,2)=6,WEEKDAY($A11,2)=7)</formula>
    </cfRule>
  </conditionalFormatting>
  <conditionalFormatting sqref="AD13:AG13">
    <cfRule type="expression" dxfId="350" priority="830">
      <formula>OR(WEEKDAY($A13,2)=6,WEEKDAY($A13,2)=7)</formula>
    </cfRule>
  </conditionalFormatting>
  <conditionalFormatting sqref="AD13:AG13">
    <cfRule type="expression" dxfId="349" priority="829">
      <formula>OR(WEEKDAY($A13,2)=6,WEEKDAY($A13,2)=7)</formula>
    </cfRule>
  </conditionalFormatting>
  <conditionalFormatting sqref="AD13:AG13">
    <cfRule type="expression" dxfId="348" priority="828">
      <formula>OR(WEEKDAY($A13,2)=6,WEEKDAY($A13,2)=7)</formula>
    </cfRule>
  </conditionalFormatting>
  <conditionalFormatting sqref="AD11:AG12">
    <cfRule type="expression" dxfId="347" priority="827">
      <formula>OR(WEEKDAY($A11,2)=6,WEEKDAY($A11,2)=7)</formula>
    </cfRule>
  </conditionalFormatting>
  <conditionalFormatting sqref="AD11:AG12">
    <cfRule type="expression" dxfId="346" priority="826">
      <formula>OR(WEEKDAY($A11,2)=6,WEEKDAY($A11,2)=7)</formula>
    </cfRule>
  </conditionalFormatting>
  <conditionalFormatting sqref="AD11:AG12">
    <cfRule type="expression" dxfId="345" priority="825">
      <formula>OR(WEEKDAY($A11,2)=6,WEEKDAY($A11,2)=7)</formula>
    </cfRule>
  </conditionalFormatting>
  <conditionalFormatting sqref="AD11:AG12">
    <cfRule type="expression" dxfId="344" priority="824">
      <formula>OR(WEEKDAY($A11,2)=6,WEEKDAY($A11,2)=7)</formula>
    </cfRule>
  </conditionalFormatting>
  <conditionalFormatting sqref="AD14:AG15">
    <cfRule type="expression" dxfId="343" priority="823">
      <formula>OR(WEEKDAY($A14,2)=6,WEEKDAY($A14,2)=7)</formula>
    </cfRule>
  </conditionalFormatting>
  <conditionalFormatting sqref="AD14:AG15">
    <cfRule type="expression" dxfId="342" priority="822">
      <formula>OR(WEEKDAY($A14,2)=6,WEEKDAY($A14,2)=7)</formula>
    </cfRule>
  </conditionalFormatting>
  <conditionalFormatting sqref="AD14:AG15">
    <cfRule type="expression" dxfId="341" priority="821">
      <formula>OR(WEEKDAY($A14,2)=6,WEEKDAY($A14,2)=7)</formula>
    </cfRule>
  </conditionalFormatting>
  <conditionalFormatting sqref="AD14:AG15">
    <cfRule type="expression" dxfId="340" priority="820">
      <formula>OR(WEEKDAY($A14,2)=6,WEEKDAY($A14,2)=7)</formula>
    </cfRule>
  </conditionalFormatting>
  <conditionalFormatting sqref="I11:L11">
    <cfRule type="expression" dxfId="339" priority="52">
      <formula>OR(WEEKDAY($A11,2)=6,WEEKDAY($A11,2)=7)</formula>
    </cfRule>
  </conditionalFormatting>
  <conditionalFormatting sqref="I11:L11">
    <cfRule type="expression" dxfId="338" priority="51">
      <formula>OR(WEEKDAY($A11,2)=6,WEEKDAY($A11,2)=7)</formula>
    </cfRule>
  </conditionalFormatting>
  <conditionalFormatting sqref="I11:L11">
    <cfRule type="expression" dxfId="337" priority="50">
      <formula>OR(WEEKDAY($A11,2)=6,WEEKDAY($A11,2)=7)</formula>
    </cfRule>
  </conditionalFormatting>
  <conditionalFormatting sqref="W11:Z11">
    <cfRule type="expression" dxfId="336" priority="49">
      <formula>OR(WEEKDAY($A11,2)=6,WEEKDAY($A11,2)=7)</formula>
    </cfRule>
  </conditionalFormatting>
  <conditionalFormatting sqref="W11:Z11">
    <cfRule type="expression" dxfId="335" priority="48">
      <formula>OR(WEEKDAY($A11,2)=6,WEEKDAY($A11,2)=7)</formula>
    </cfRule>
  </conditionalFormatting>
  <conditionalFormatting sqref="W11:Z11">
    <cfRule type="expression" dxfId="334" priority="47">
      <formula>OR(WEEKDAY($A11,2)=6,WEEKDAY($A11,2)=7)</formula>
    </cfRule>
  </conditionalFormatting>
  <conditionalFormatting sqref="B12:E12 B14:E15">
    <cfRule type="expression" dxfId="333" priority="46">
      <formula>OR(WEEKDAY($A12,2)=6,WEEKDAY($A12,2)=7)</formula>
    </cfRule>
  </conditionalFormatting>
  <conditionalFormatting sqref="B11:E11">
    <cfRule type="expression" dxfId="332" priority="45">
      <formula>OR(WEEKDAY($A11,2)=6,WEEKDAY($A11,2)=7)</formula>
    </cfRule>
  </conditionalFormatting>
  <conditionalFormatting sqref="P13:S15">
    <cfRule type="expression" dxfId="331" priority="44">
      <formula>OR(WEEKDAY($A13,2)=6,WEEKDAY($A13,2)=7)</formula>
    </cfRule>
  </conditionalFormatting>
  <conditionalFormatting sqref="P11:S12">
    <cfRule type="expression" dxfId="330" priority="43">
      <formula>OR(WEEKDAY($A11,2)=6,WEEKDAY($A11,2)=7)</formula>
    </cfRule>
  </conditionalFormatting>
  <conditionalFormatting sqref="AD14:AG15">
    <cfRule type="expression" dxfId="329" priority="42">
      <formula>OR(WEEKDAY($A14,2)=6,WEEKDAY($A14,2)=7)</formula>
    </cfRule>
  </conditionalFormatting>
  <conditionalFormatting sqref="AD14:AG15">
    <cfRule type="expression" dxfId="328" priority="41">
      <formula>OR(WEEKDAY($A14,2)=6,WEEKDAY($A14,2)=7)</formula>
    </cfRule>
  </conditionalFormatting>
  <conditionalFormatting sqref="AD14:AG14">
    <cfRule type="expression" dxfId="327" priority="40">
      <formula>OR(WEEKDAY($A14,2)=6,WEEKDAY($A14,2)=7)</formula>
    </cfRule>
  </conditionalFormatting>
  <conditionalFormatting sqref="AD14:AG14">
    <cfRule type="expression" dxfId="326" priority="39">
      <formula>OR(WEEKDAY($A14,2)=6,WEEKDAY($A14,2)=7)</formula>
    </cfRule>
  </conditionalFormatting>
  <conditionalFormatting sqref="AD14:AG14">
    <cfRule type="expression" dxfId="325" priority="38">
      <formula>OR(WEEKDAY($A14,2)=6,WEEKDAY($A14,2)=7)</formula>
    </cfRule>
  </conditionalFormatting>
  <conditionalFormatting sqref="AD11:AG13">
    <cfRule type="expression" dxfId="324" priority="37">
      <formula>OR(WEEKDAY($A11,2)=6,WEEKDAY($A11,2)=7)</formula>
    </cfRule>
  </conditionalFormatting>
  <conditionalFormatting sqref="AD11:AG13">
    <cfRule type="expression" dxfId="323" priority="36">
      <formula>OR(WEEKDAY($A11,2)=6,WEEKDAY($A11,2)=7)</formula>
    </cfRule>
  </conditionalFormatting>
  <conditionalFormatting sqref="AD11:AG13">
    <cfRule type="expression" dxfId="322" priority="35">
      <formula>OR(WEEKDAY($A11,2)=6,WEEKDAY($A11,2)=7)</formula>
    </cfRule>
  </conditionalFormatting>
  <conditionalFormatting sqref="AD11:AG13">
    <cfRule type="expression" dxfId="321" priority="34">
      <formula>OR(WEEKDAY($A11,2)=6,WEEKDAY($A11,2)=7)</formula>
    </cfRule>
  </conditionalFormatting>
  <conditionalFormatting sqref="P13:V15">
    <cfRule type="expression" dxfId="320" priority="33">
      <formula>OR(WEEKDAY($A13,2)=6,WEEKDAY($A13,2)=7)</formula>
    </cfRule>
  </conditionalFormatting>
  <conditionalFormatting sqref="V13:V15">
    <cfRule type="expression" dxfId="319" priority="32">
      <formula>LEFT(V13,7)&lt;LEFT(0.333333333333333,7)</formula>
    </cfRule>
  </conditionalFormatting>
  <conditionalFormatting sqref="U13:U15">
    <cfRule type="expression" dxfId="318" priority="31">
      <formula>LEFT(U13,5)*1&gt;LEFT(0.125,5)*1</formula>
    </cfRule>
  </conditionalFormatting>
  <conditionalFormatting sqref="V13:V15">
    <cfRule type="expression" dxfId="317" priority="30">
      <formula>LEFT(V13,7)&lt;LEFT(0.333333333333333,7)</formula>
    </cfRule>
  </conditionalFormatting>
  <conditionalFormatting sqref="U13:U15">
    <cfRule type="expression" dxfId="316" priority="29">
      <formula>LEFT(U13,5)*1&gt;LEFT(0.125,5)*1</formula>
    </cfRule>
  </conditionalFormatting>
  <conditionalFormatting sqref="U15">
    <cfRule type="expression" dxfId="315" priority="28">
      <formula>OR(WEEKDAY($A15,2)=6,WEEKDAY($A15,2)=7)</formula>
    </cfRule>
  </conditionalFormatting>
  <conditionalFormatting sqref="U15">
    <cfRule type="expression" dxfId="314" priority="27">
      <formula>LEFT(U15,5)*1&gt;LEFT(0.125,5)*1</formula>
    </cfRule>
  </conditionalFormatting>
  <conditionalFormatting sqref="F12:H13">
    <cfRule type="expression" dxfId="313" priority="26">
      <formula>OR(WEEKDAY($A12,2)=6,WEEKDAY($A12,2)=7)</formula>
    </cfRule>
  </conditionalFormatting>
  <conditionalFormatting sqref="H12:H13">
    <cfRule type="expression" dxfId="312" priority="25">
      <formula>LEFT(H12,7)&lt;LEFT(0.333333333333333,7)</formula>
    </cfRule>
  </conditionalFormatting>
  <conditionalFormatting sqref="G12:G13">
    <cfRule type="expression" dxfId="311" priority="24">
      <formula>LEFT(G12,5)*1&gt;LEFT(0.125,5)*1</formula>
    </cfRule>
  </conditionalFormatting>
  <conditionalFormatting sqref="B12:E13">
    <cfRule type="expression" dxfId="310" priority="23">
      <formula>OR(WEEKDAY($A12,2)=6,WEEKDAY($A12,2)=7)</formula>
    </cfRule>
  </conditionalFormatting>
  <conditionalFormatting sqref="B12:H13">
    <cfRule type="expression" dxfId="309" priority="22">
      <formula>OR(WEEKDAY($A12,2)=6,WEEKDAY($A12,2)=7)</formula>
    </cfRule>
  </conditionalFormatting>
  <conditionalFormatting sqref="H12:H13">
    <cfRule type="expression" dxfId="308" priority="21">
      <formula>LEFT(H12,7)&lt;LEFT(0.333333333333333,7)</formula>
    </cfRule>
  </conditionalFormatting>
  <conditionalFormatting sqref="G12:G13">
    <cfRule type="expression" dxfId="307" priority="20">
      <formula>LEFT(G12,5)*1&gt;LEFT(0.125,5)*1</formula>
    </cfRule>
  </conditionalFormatting>
  <conditionalFormatting sqref="H12:H13">
    <cfRule type="expression" dxfId="306" priority="19">
      <formula>LEFT(H12,7)&lt;LEFT(0.333333333333333,7)</formula>
    </cfRule>
  </conditionalFormatting>
  <conditionalFormatting sqref="G12:G13">
    <cfRule type="expression" dxfId="305" priority="18">
      <formula>LEFT(G12,5)*1&gt;LEFT(0.125,5)*1</formula>
    </cfRule>
  </conditionalFormatting>
  <conditionalFormatting sqref="AD13:AG13">
    <cfRule type="expression" dxfId="304" priority="17">
      <formula>OR(WEEKDAY($A13,2)=6,WEEKDAY($A13,2)=7)</formula>
    </cfRule>
  </conditionalFormatting>
  <conditionalFormatting sqref="AD13:AG13">
    <cfRule type="expression" dxfId="303" priority="16">
      <formula>OR(WEEKDAY($A13,2)=6,WEEKDAY($A13,2)=7)</formula>
    </cfRule>
  </conditionalFormatting>
  <conditionalFormatting sqref="AD13:AG13">
    <cfRule type="expression" dxfId="302" priority="15">
      <formula>OR(WEEKDAY($A13,2)=6,WEEKDAY($A13,2)=7)</formula>
    </cfRule>
  </conditionalFormatting>
  <conditionalFormatting sqref="AD13:AG13">
    <cfRule type="expression" dxfId="301" priority="14">
      <formula>OR(WEEKDAY($A13,2)=6,WEEKDAY($A13,2)=7)</formula>
    </cfRule>
  </conditionalFormatting>
  <conditionalFormatting sqref="AD13:AG13">
    <cfRule type="expression" dxfId="300" priority="13">
      <formula>OR(WEEKDAY($A13,2)=6,WEEKDAY($A13,2)=7)</formula>
    </cfRule>
  </conditionalFormatting>
  <conditionalFormatting sqref="AD13:AG13">
    <cfRule type="expression" dxfId="299" priority="12">
      <formula>OR(WEEKDAY($A13,2)=6,WEEKDAY($A13,2)=7)</formula>
    </cfRule>
  </conditionalFormatting>
  <conditionalFormatting sqref="AD13:AG13">
    <cfRule type="expression" dxfId="298" priority="11">
      <formula>OR(WEEKDAY($A13,2)=6,WEEKDAY($A13,2)=7)</formula>
    </cfRule>
  </conditionalFormatting>
  <conditionalFormatting sqref="AD13:AG13">
    <cfRule type="expression" dxfId="297" priority="10">
      <formula>OR(WEEKDAY($A13,2)=6,WEEKDAY($A13,2)=7)</formula>
    </cfRule>
  </conditionalFormatting>
  <conditionalFormatting sqref="AD13:AG13">
    <cfRule type="expression" dxfId="296" priority="9">
      <formula>OR(WEEKDAY($A13,2)=6,WEEKDAY($A13,2)=7)</formula>
    </cfRule>
  </conditionalFormatting>
  <conditionalFormatting sqref="AD15:AG15">
    <cfRule type="expression" dxfId="295" priority="8">
      <formula>OR(WEEKDAY($A15,2)=6,WEEKDAY($A15,2)=7)</formula>
    </cfRule>
  </conditionalFormatting>
  <conditionalFormatting sqref="AD15:AG15">
    <cfRule type="expression" dxfId="294" priority="7">
      <formula>OR(WEEKDAY($A15,2)=6,WEEKDAY($A15,2)=7)</formula>
    </cfRule>
  </conditionalFormatting>
  <conditionalFormatting sqref="AD15:AG15">
    <cfRule type="expression" dxfId="293" priority="6">
      <formula>OR(WEEKDAY($A15,2)=6,WEEKDAY($A15,2)=7)</formula>
    </cfRule>
  </conditionalFormatting>
  <conditionalFormatting sqref="AD15:AG15">
    <cfRule type="expression" dxfId="292" priority="5">
      <formula>OR(WEEKDAY($A15,2)=6,WEEKDAY($A15,2)=7)</formula>
    </cfRule>
  </conditionalFormatting>
  <conditionalFormatting sqref="AD15:AG15">
    <cfRule type="expression" dxfId="291" priority="4">
      <formula>OR(WEEKDAY($A15,2)=6,WEEKDAY($A15,2)=7)</formula>
    </cfRule>
  </conditionalFormatting>
  <conditionalFormatting sqref="AD15:AG15">
    <cfRule type="expression" dxfId="290" priority="3">
      <formula>OR(WEEKDAY($A15,2)=6,WEEKDAY($A15,2)=7)</formula>
    </cfRule>
  </conditionalFormatting>
  <conditionalFormatting sqref="AD15:AG15">
    <cfRule type="expression" dxfId="289" priority="2">
      <formula>OR(WEEKDAY($A15,2)=6,WEEKDAY($A15,2)=7)</formula>
    </cfRule>
  </conditionalFormatting>
  <conditionalFormatting sqref="AD15:AG15">
    <cfRule type="expression" dxfId="288" priority="1">
      <formula>OR(WEEKDAY($A15,2)=6,WEEKDAY($A15,2)=7)</formula>
    </cfRule>
  </conditionalFormatting>
  <dataValidations xWindow="878" yWindow="537" count="1">
    <dataValidation type="list" allowBlank="1" showInputMessage="1" showErrorMessage="1" errorTitle="Hatalı Giriş İşlemi" error="Açılır listeden saat seçimi yapınız..!" prompt="Listeden saat seçimi yapınız..!" sqref="P11:S15 W11:Z15 I11:L15 AD11:AG15 B11:E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I8" sqref="I8:O9"/>
      <selection pane="topRight" activeCell="I8" sqref="I8:O9"/>
      <selection pane="bottomLeft" activeCell="I8" sqref="I8:O9"/>
      <selection pane="bottomRight" activeCell="AD13" sqref="AD13:AG13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7" t="s">
        <v>47</v>
      </c>
      <c r="C8" s="78"/>
      <c r="D8" s="78"/>
      <c r="E8" s="78"/>
      <c r="F8" s="78"/>
      <c r="G8" s="78"/>
      <c r="H8" s="79"/>
      <c r="I8" s="77" t="s">
        <v>48</v>
      </c>
      <c r="J8" s="78"/>
      <c r="K8" s="78"/>
      <c r="L8" s="78"/>
      <c r="M8" s="78"/>
      <c r="N8" s="78"/>
      <c r="O8" s="79"/>
      <c r="P8" s="77" t="s">
        <v>49</v>
      </c>
      <c r="Q8" s="78"/>
      <c r="R8" s="78"/>
      <c r="S8" s="78"/>
      <c r="T8" s="78"/>
      <c r="U8" s="78"/>
      <c r="V8" s="79"/>
      <c r="W8" s="77" t="s">
        <v>50</v>
      </c>
      <c r="X8" s="78"/>
      <c r="Y8" s="78"/>
      <c r="Z8" s="78"/>
      <c r="AA8" s="78"/>
      <c r="AB8" s="78"/>
      <c r="AC8" s="79"/>
      <c r="AD8" s="77" t="s">
        <v>51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 x14ac:dyDescent="0.25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0.35416666666666302</v>
      </c>
      <c r="J11" s="37">
        <v>0.52083333333331805</v>
      </c>
      <c r="K11" s="38">
        <v>0.56249999999998201</v>
      </c>
      <c r="L11" s="38">
        <v>0.72916666666663699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0">
        <f>IF((J11-I11)+(L11-K11)&lt;0,0,(J11-I11)+(L11-K11))</f>
        <v>0.33333333333331</v>
      </c>
      <c r="P11" s="36">
        <v>0.33333333333333098</v>
      </c>
      <c r="Q11" s="37">
        <v>0.45833333333332199</v>
      </c>
      <c r="R11" s="38">
        <v>0.49999999999998601</v>
      </c>
      <c r="S11" s="38">
        <v>0.70833333333330595</v>
      </c>
      <c r="T11" s="39">
        <f>IF(R11-Q11&lt;0,0,R11-Q11)</f>
        <v>4.1666666666664021E-2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0">
        <f>IF((Q11-P11)+(S11-R11)&lt;0,0,(Q11-P11)+(S11-R11))</f>
        <v>0.33333333333331094</v>
      </c>
      <c r="W11" s="36">
        <v>0.33333333333333098</v>
      </c>
      <c r="X11" s="37">
        <v>0.49999999999998601</v>
      </c>
      <c r="Y11" s="38">
        <v>0.54166666666664998</v>
      </c>
      <c r="Z11" s="38">
        <v>0.70833333333330595</v>
      </c>
      <c r="AA11" s="47">
        <f>IF(Y11-X11&lt;0,0,Y11-X11)</f>
        <v>4.1666666666663965E-2</v>
      </c>
      <c r="AB11" s="47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6.25E-2</v>
      </c>
      <c r="AC11" s="48">
        <f>IF((X11-W11)+(Z11-Y11)&lt;0,0,(X11-W11)+(Z11-Y11))</f>
        <v>0.333333333333311</v>
      </c>
      <c r="AD11" s="36">
        <v>0.35416666666666302</v>
      </c>
      <c r="AE11" s="37">
        <v>0.52083333333331805</v>
      </c>
      <c r="AF11" s="38">
        <v>0.56249999999998201</v>
      </c>
      <c r="AG11" s="38">
        <v>0.72916666666663699</v>
      </c>
      <c r="AH11" s="39">
        <f>IF(AF11-AE11&lt;0,0,AF11-AE11)</f>
        <v>4.1666666666663965E-2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0">
        <f>IF((AE11-AD11)+(AG11-AF11)&lt;0,0,(AE11-AD11)+(AG11-AF11))</f>
        <v>0.33333333333331</v>
      </c>
      <c r="AZ11" s="9">
        <v>0.39583333333332699</v>
      </c>
    </row>
    <row r="12" spans="1:52" ht="20.100000000000001" customHeight="1" x14ac:dyDescent="0.25">
      <c r="A12" s="35" t="s">
        <v>37</v>
      </c>
      <c r="B12" s="36">
        <v>0.374999999999995</v>
      </c>
      <c r="C12" s="37">
        <v>0.49999999999998601</v>
      </c>
      <c r="D12" s="38">
        <v>0.54166666666664998</v>
      </c>
      <c r="E12" s="38">
        <v>0.74999999999996902</v>
      </c>
      <c r="F12" s="39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6.2499999999996003E-2</v>
      </c>
      <c r="H12" s="40">
        <f>IF((C12-B12)+(E12-D12)&lt;0,0,(C12-B12)+(E12-D12))</f>
        <v>0.33333333333331006</v>
      </c>
      <c r="I12" s="36">
        <v>0.374999999999995</v>
      </c>
      <c r="J12" s="37">
        <v>0.49999999999998601</v>
      </c>
      <c r="K12" s="38">
        <v>0.54166666666664998</v>
      </c>
      <c r="L12" s="38">
        <v>0.74999999999996902</v>
      </c>
      <c r="M12" s="39">
        <f>IF(K12-J12&lt;0,0,K12-J12)</f>
        <v>4.1666666666663965E-2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6.2499999999996003E-2</v>
      </c>
      <c r="O12" s="40">
        <f>IF((J12-I12)+(L12-K12)&lt;0,0,(J12-I12)+(L12-K12))</f>
        <v>0.33333333333331006</v>
      </c>
      <c r="P12" s="36">
        <v>0.35416666666666302</v>
      </c>
      <c r="Q12" s="37">
        <v>0.52083333333331805</v>
      </c>
      <c r="R12" s="38">
        <v>0.56249999999998201</v>
      </c>
      <c r="S12" s="38">
        <v>0.72916666666663699</v>
      </c>
      <c r="T12" s="39">
        <f>IF(R12-Q12&lt;0,0,R12-Q12)</f>
        <v>4.1666666666663965E-2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0">
        <f>IF((Q12-P12)+(S12-R12)&lt;0,0,(Q12-P12)+(S12-R12))</f>
        <v>0.33333333333331</v>
      </c>
      <c r="W12" s="36">
        <v>0.35416666666666302</v>
      </c>
      <c r="X12" s="37">
        <v>0.52083333333331805</v>
      </c>
      <c r="Y12" s="38">
        <v>0.56249999999998201</v>
      </c>
      <c r="Z12" s="38">
        <v>0.72916666666663699</v>
      </c>
      <c r="AA12" s="39">
        <f>IF(Y12-X12&lt;0,0,Y12-X12)</f>
        <v>4.1666666666663965E-2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3.9968028886505635E-15</v>
      </c>
      <c r="AC12" s="40">
        <f>IF((X12-W12)+(Z12-Y12)&lt;0,0,(X12-W12)+(Z12-Y12))</f>
        <v>0.33333333333331</v>
      </c>
      <c r="AD12" s="36">
        <v>0.35416666666666302</v>
      </c>
      <c r="AE12" s="37">
        <v>0.52083333333331805</v>
      </c>
      <c r="AF12" s="38">
        <v>0.56249999999998201</v>
      </c>
      <c r="AG12" s="38">
        <v>0.72916666666663699</v>
      </c>
      <c r="AH12" s="39">
        <f>IF(AF12-AE12&lt;0,0,AF12-AE12)</f>
        <v>4.1666666666663965E-2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0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5" t="s">
        <v>38</v>
      </c>
      <c r="B13" s="36">
        <v>0.33333333333333098</v>
      </c>
      <c r="C13" s="37">
        <v>0.45833333333332199</v>
      </c>
      <c r="D13" s="38">
        <v>0.49999999999998601</v>
      </c>
      <c r="E13" s="38">
        <v>0.70833333333330595</v>
      </c>
      <c r="F13" s="39">
        <f>IF(D13-C13&lt;0,0,D13-C13)</f>
        <v>4.1666666666664021E-2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6.25E-2</v>
      </c>
      <c r="H13" s="40">
        <f>IF((C13-B13)+(E13-D13)&lt;0,0,(C13-B13)+(E13-D13))</f>
        <v>0.33333333333331094</v>
      </c>
      <c r="I13" s="36">
        <v>0.33333333333333098</v>
      </c>
      <c r="J13" s="37">
        <v>0.45833333333332199</v>
      </c>
      <c r="K13" s="38">
        <v>0.49999999999998601</v>
      </c>
      <c r="L13" s="38">
        <v>0.70833333333330595</v>
      </c>
      <c r="M13" s="39">
        <f>IF(K13-J13&lt;0,0,K13-J13)</f>
        <v>4.1666666666664021E-2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6.25E-2</v>
      </c>
      <c r="O13" s="40">
        <f>IF((J13-I13)+(L13-K13)&lt;0,0,(J13-I13)+(L13-K13))</f>
        <v>0.33333333333331094</v>
      </c>
      <c r="P13" s="36">
        <v>0.35416666666666302</v>
      </c>
      <c r="Q13" s="37">
        <v>0.52083333333331805</v>
      </c>
      <c r="R13" s="38">
        <v>0.56249999999998201</v>
      </c>
      <c r="S13" s="38">
        <v>0.72916666666663699</v>
      </c>
      <c r="T13" s="39">
        <f>IF(R13-Q13&lt;0,0,R13-Q13)</f>
        <v>4.1666666666663965E-2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0">
        <f>IF((Q13-P13)+(S13-R13)&lt;0,0,(Q13-P13)+(S13-R13))</f>
        <v>0.33333333333331</v>
      </c>
      <c r="W13" s="36">
        <v>0.35416666666666302</v>
      </c>
      <c r="X13" s="37">
        <v>0.52083333333331805</v>
      </c>
      <c r="Y13" s="38">
        <v>0.56249999999998201</v>
      </c>
      <c r="Z13" s="38">
        <v>0.72916666666663699</v>
      </c>
      <c r="AA13" s="39">
        <f>IF(Y13-X13&lt;0,0,Y13-X13)</f>
        <v>4.1666666666663965E-2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0">
        <f>IF((X13-W13)+(Z13-Y13)&lt;0,0,(X13-W13)+(Z13-Y13))</f>
        <v>0.33333333333331</v>
      </c>
      <c r="AD13" s="36">
        <v>0.35416666666666302</v>
      </c>
      <c r="AE13" s="37">
        <v>0.52083333333331805</v>
      </c>
      <c r="AF13" s="38">
        <v>0.56249999999998201</v>
      </c>
      <c r="AG13" s="38">
        <v>0.72916666666663699</v>
      </c>
      <c r="AH13" s="39">
        <f>IF(AF13-AE13&lt;0,0,AF13-AE13)</f>
        <v>4.1666666666663965E-2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3.9968028886505635E-15</v>
      </c>
      <c r="AJ13" s="40">
        <f>IF((AE13-AD13)+(AG13-AF13)&lt;0,0,(AE13-AD13)+(AG13-AF13))</f>
        <v>0.33333333333331</v>
      </c>
      <c r="AZ13" s="9">
        <v>0.41666666666665902</v>
      </c>
    </row>
    <row r="14" spans="1:52" ht="20.100000000000001" customHeight="1" x14ac:dyDescent="0.25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0.35416666666666302</v>
      </c>
      <c r="J14" s="37">
        <v>0.52083333333331805</v>
      </c>
      <c r="K14" s="38">
        <v>0.56249999999998201</v>
      </c>
      <c r="L14" s="38">
        <v>0.72916666666663699</v>
      </c>
      <c r="M14" s="39">
        <f>IF(K14-J14&lt;0,0,K14-J14)</f>
        <v>4.1666666666663965E-2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0">
        <f>IF((J14-I14)+(L14-K14)&lt;0,0,(J14-I14)+(L14-K14))</f>
        <v>0.33333333333331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39">
        <f>IF(R14-Q14&lt;0,0,R14-Q14)</f>
        <v>4.1666666666663965E-2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0">
        <f>IF((Q14-P14)+(S14-R14)&lt;0,0,(Q14-P14)+(S14-R14))</f>
        <v>0.33333333333331</v>
      </c>
      <c r="W14" s="36">
        <v>0.35416666666666302</v>
      </c>
      <c r="X14" s="37">
        <v>0.52083333333331805</v>
      </c>
      <c r="Y14" s="38">
        <v>0.56249999999998201</v>
      </c>
      <c r="Z14" s="38">
        <v>0.72916666666663699</v>
      </c>
      <c r="AA14" s="39">
        <f>IF(Y14-X14&lt;0,0,Y14-X14)</f>
        <v>4.1666666666663965E-2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0">
        <f>IF((X14-W14)+(Z14-Y14)&lt;0,0,(X14-W14)+(Z14-Y14))</f>
        <v>0.33333333333331</v>
      </c>
      <c r="AD14" s="36">
        <v>0.374999999999995</v>
      </c>
      <c r="AE14" s="37">
        <v>0.49999999999998601</v>
      </c>
      <c r="AF14" s="38">
        <v>0.54166666666664998</v>
      </c>
      <c r="AG14" s="38">
        <v>0.74999999999996902</v>
      </c>
      <c r="AH14" s="39">
        <f>IF(AF14-AE14&lt;0,0,AF14-AE14)</f>
        <v>4.1666666666663965E-2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6.2499999999996003E-2</v>
      </c>
      <c r="AJ14" s="40">
        <f>IF((AE14-AD14)+(AG14-AF14)&lt;0,0,(AE14-AD14)+(AG14-AF14))</f>
        <v>0.33333333333331006</v>
      </c>
      <c r="AZ14" s="9">
        <v>0.42708333333332499</v>
      </c>
    </row>
    <row r="15" spans="1:52" ht="20.100000000000001" customHeight="1" x14ac:dyDescent="0.25">
      <c r="A15" s="35" t="s">
        <v>40</v>
      </c>
      <c r="B15" s="36">
        <v>0.35416666666666302</v>
      </c>
      <c r="C15" s="37">
        <v>0.52083333333331805</v>
      </c>
      <c r="D15" s="38">
        <v>0.56249999999998201</v>
      </c>
      <c r="E15" s="38">
        <v>0.72916666666663699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0">
        <f>IF((C15-B15)+(E15-D15)&lt;0,0,(C15-B15)+(E15-D15))</f>
        <v>0.33333333333331</v>
      </c>
      <c r="I15" s="36">
        <v>0.35416666666666302</v>
      </c>
      <c r="J15" s="37">
        <v>0.52083333333331805</v>
      </c>
      <c r="K15" s="38">
        <v>0.56249999999998201</v>
      </c>
      <c r="L15" s="38">
        <v>0.72916666666663699</v>
      </c>
      <c r="M15" s="39">
        <f>IF(K15-J15&lt;0,0,K15-J15)</f>
        <v>4.1666666666663965E-2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0">
        <f>IF((J15-I15)+(L15-K15)&lt;0,0,(J15-I15)+(L15-K15))</f>
        <v>0.33333333333331</v>
      </c>
      <c r="P15" s="36">
        <v>0.374999999999995</v>
      </c>
      <c r="Q15" s="37">
        <v>0.49999999999998601</v>
      </c>
      <c r="R15" s="38">
        <v>0.54166666666664998</v>
      </c>
      <c r="S15" s="38">
        <v>0.74999999999996902</v>
      </c>
      <c r="T15" s="39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6.2499999999996003E-2</v>
      </c>
      <c r="V15" s="40">
        <f>IF((Q15-P15)+(S15-R15)&lt;0,0,(Q15-P15)+(S15-R15))</f>
        <v>0.33333333333331006</v>
      </c>
      <c r="W15" s="36">
        <v>0.29166666666666702</v>
      </c>
      <c r="X15" s="37">
        <v>0.52083333333331805</v>
      </c>
      <c r="Y15" s="38">
        <v>0.56249999999998201</v>
      </c>
      <c r="Z15" s="38">
        <v>0.66666666666664198</v>
      </c>
      <c r="AA15" s="47">
        <f>IF(Y15-X15&lt;0,0,Y15-X15)</f>
        <v>4.1666666666663965E-2</v>
      </c>
      <c r="AB15" s="47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6.25E-2</v>
      </c>
      <c r="AC15" s="48">
        <f>IF((X15-W15)+(Z15-Y15)&lt;0,0,(X15-W15)+(Z15-Y15))</f>
        <v>0.333333333333311</v>
      </c>
      <c r="AD15" s="36">
        <v>0.33333333333333098</v>
      </c>
      <c r="AE15" s="37">
        <v>0.45833333333332199</v>
      </c>
      <c r="AF15" s="38">
        <v>0.49999999999998601</v>
      </c>
      <c r="AG15" s="38">
        <v>0.70833333333330595</v>
      </c>
      <c r="AH15" s="39">
        <f>IF(AF15-AE15&lt;0,0,AF15-AE15)</f>
        <v>4.1666666666664021E-2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6.25E-2</v>
      </c>
      <c r="AJ15" s="40">
        <f>IF((AE15-AD15)+(AG15-AF15)&lt;0,0,(AE15-AD15)+(AG15-AF15))</f>
        <v>0.33333333333331094</v>
      </c>
      <c r="AZ15" s="9">
        <v>0.43749999999999001</v>
      </c>
    </row>
    <row r="16" spans="1:52" ht="20.100000000000001" customHeight="1" x14ac:dyDescent="0.25">
      <c r="A16" s="19" t="s">
        <v>24</v>
      </c>
      <c r="B16" s="46"/>
      <c r="C16" s="44"/>
      <c r="D16" s="45"/>
      <c r="E16" s="45"/>
      <c r="F16" s="41"/>
      <c r="G16" s="39">
        <f>SUM(G11:G15)</f>
        <v>0.12500000000000799</v>
      </c>
      <c r="H16" s="42">
        <f>SUM(H11:H15)</f>
        <v>1.6666666666665511</v>
      </c>
      <c r="I16" s="46"/>
      <c r="J16" s="44"/>
      <c r="K16" s="45"/>
      <c r="L16" s="45"/>
      <c r="M16" s="41"/>
      <c r="N16" s="39">
        <f>SUM(N11:N15)</f>
        <v>0.12500000000000799</v>
      </c>
      <c r="O16" s="42">
        <f>SUM(O11:O15)</f>
        <v>1.6666666666665511</v>
      </c>
      <c r="P16" s="46"/>
      <c r="Q16" s="44"/>
      <c r="R16" s="45"/>
      <c r="S16" s="45"/>
      <c r="T16" s="41"/>
      <c r="U16" s="39">
        <f>SUM(U11:U15)</f>
        <v>0.12500000000000799</v>
      </c>
      <c r="V16" s="42">
        <f>SUM(V11:V15)</f>
        <v>1.6666666666665511</v>
      </c>
      <c r="W16" s="46"/>
      <c r="X16" s="44"/>
      <c r="Y16" s="45"/>
      <c r="Z16" s="45"/>
      <c r="AA16" s="41"/>
      <c r="AB16" s="39">
        <f>SUM(AB11:AB15)</f>
        <v>0.12500000000001199</v>
      </c>
      <c r="AC16" s="42">
        <f>SUM(AC11:AC15)</f>
        <v>1.6666666666665519</v>
      </c>
      <c r="AD16" s="46"/>
      <c r="AE16" s="44"/>
      <c r="AF16" s="45"/>
      <c r="AG16" s="45"/>
      <c r="AH16" s="41"/>
      <c r="AI16" s="39">
        <f>SUM(AI11:AI15)</f>
        <v>0.12500000000000799</v>
      </c>
      <c r="AJ16" s="42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83" priority="2017">
      <formula>OR(WEEKDAY($A11,2)=6,WEEKDAY($A11,2)=7)</formula>
    </cfRule>
  </conditionalFormatting>
  <conditionalFormatting sqref="H16">
    <cfRule type="expression" dxfId="282" priority="1768">
      <formula>LEFT(H16,5)*1&gt;LEFT(1.66666666666667,5)*1</formula>
    </cfRule>
    <cfRule type="expression" dxfId="281" priority="1769">
      <formula>LEFT(H16,5)*1&lt;LEFT(1.66666666666667,5)*1</formula>
    </cfRule>
    <cfRule type="expression" dxfId="280" priority="2016">
      <formula>LEFT(H16,5)*1=LEFT(1.66666666666667,5)*1</formula>
    </cfRule>
  </conditionalFormatting>
  <conditionalFormatting sqref="G16">
    <cfRule type="expression" dxfId="279" priority="1765">
      <formula>LEFT(G16,5)*1&gt;LEFT(0.125,5)*1</formula>
    </cfRule>
    <cfRule type="expression" dxfId="278" priority="1766">
      <formula>OR(LEFT(G16,5)*1=LEFT(0.124999999999998,5)*1,LEFT(G16,5)*1=LEFT(0.125,5)*1)</formula>
    </cfRule>
    <cfRule type="expression" dxfId="277" priority="1767">
      <formula>OR(LEFT(G16,5)*1&lt;LEFT(0.124999999999998,5)*1,LEFT(G16,5)*1&lt;LEFT(0.125,5)*1)</formula>
    </cfRule>
  </conditionalFormatting>
  <conditionalFormatting sqref="H11:H15">
    <cfRule type="expression" dxfId="276" priority="1764">
      <formula>LEFT(H11,7)&lt;LEFT(0.333333333333333,7)</formula>
    </cfRule>
  </conditionalFormatting>
  <conditionalFormatting sqref="G11:G15">
    <cfRule type="expression" dxfId="275" priority="1763">
      <formula>LEFT(G11,5)*1&gt;LEFT(0.125,5)*1</formula>
    </cfRule>
  </conditionalFormatting>
  <conditionalFormatting sqref="I11:O15">
    <cfRule type="expression" dxfId="274" priority="1487">
      <formula>OR(WEEKDAY($A11,2)=6,WEEKDAY($A11,2)=7)</formula>
    </cfRule>
  </conditionalFormatting>
  <conditionalFormatting sqref="O16">
    <cfRule type="expression" dxfId="273" priority="1484">
      <formula>LEFT(O16,5)*1&gt;LEFT(1.66666666666667,5)*1</formula>
    </cfRule>
    <cfRule type="expression" dxfId="272" priority="1485">
      <formula>LEFT(O16,5)*1&lt;LEFT(1.66666666666667,5)*1</formula>
    </cfRule>
    <cfRule type="expression" dxfId="271" priority="1486">
      <formula>LEFT(O16,5)*1=LEFT(1.66666666666667,5)*1</formula>
    </cfRule>
  </conditionalFormatting>
  <conditionalFormatting sqref="N16">
    <cfRule type="expression" dxfId="270" priority="1481">
      <formula>LEFT(N16,5)*1&gt;LEFT(0.125,5)*1</formula>
    </cfRule>
    <cfRule type="expression" dxfId="269" priority="1482">
      <formula>OR(LEFT(N16,5)*1=LEFT(0.124999999999998,5)*1,LEFT(N16,5)*1=LEFT(0.125,5)*1)</formula>
    </cfRule>
    <cfRule type="expression" dxfId="268" priority="1483">
      <formula>OR(LEFT(N16,5)*1&lt;LEFT(0.124999999999998,5)*1,LEFT(N16,5)*1&lt;LEFT(0.125,5)*1)</formula>
    </cfRule>
  </conditionalFormatting>
  <conditionalFormatting sqref="O11:O15">
    <cfRule type="expression" dxfId="267" priority="1480">
      <formula>LEFT(O11,7)&lt;LEFT(0.333333333333333,7)</formula>
    </cfRule>
  </conditionalFormatting>
  <conditionalFormatting sqref="N11:N15">
    <cfRule type="expression" dxfId="266" priority="1479">
      <formula>LEFT(N11,5)*1&gt;LEFT(0.125,5)*1</formula>
    </cfRule>
  </conditionalFormatting>
  <conditionalFormatting sqref="P11:V15">
    <cfRule type="expression" dxfId="265" priority="1478">
      <formula>OR(WEEKDAY($A11,2)=6,WEEKDAY($A11,2)=7)</formula>
    </cfRule>
  </conditionalFormatting>
  <conditionalFormatting sqref="V16">
    <cfRule type="expression" dxfId="264" priority="1475">
      <formula>LEFT(V16,5)*1&gt;LEFT(1.66666666666667,5)*1</formula>
    </cfRule>
    <cfRule type="expression" dxfId="263" priority="1476">
      <formula>LEFT(V16,5)*1&lt;LEFT(1.66666666666667,5)*1</formula>
    </cfRule>
    <cfRule type="expression" dxfId="262" priority="1477">
      <formula>LEFT(V16,5)*1=LEFT(1.66666666666667,5)*1</formula>
    </cfRule>
  </conditionalFormatting>
  <conditionalFormatting sqref="U16">
    <cfRule type="expression" dxfId="261" priority="1472">
      <formula>LEFT(U16,5)*1&gt;LEFT(0.125,5)*1</formula>
    </cfRule>
    <cfRule type="expression" dxfId="260" priority="1473">
      <formula>OR(LEFT(U16,5)*1=LEFT(0.124999999999998,5)*1,LEFT(U16,5)*1=LEFT(0.125,5)*1)</formula>
    </cfRule>
    <cfRule type="expression" dxfId="259" priority="1474">
      <formula>OR(LEFT(U16,5)*1&lt;LEFT(0.124999999999998,5)*1,LEFT(U16,5)*1&lt;LEFT(0.125,5)*1)</formula>
    </cfRule>
  </conditionalFormatting>
  <conditionalFormatting sqref="V11:V15">
    <cfRule type="expression" dxfId="258" priority="1471">
      <formula>LEFT(V11,7)&lt;LEFT(0.333333333333333,7)</formula>
    </cfRule>
  </conditionalFormatting>
  <conditionalFormatting sqref="U11:U15">
    <cfRule type="expression" dxfId="257" priority="1470">
      <formula>LEFT(U11,5)*1&gt;LEFT(0.125,5)*1</formula>
    </cfRule>
  </conditionalFormatting>
  <conditionalFormatting sqref="W11:AC15">
    <cfRule type="expression" dxfId="256" priority="1469">
      <formula>OR(WEEKDAY($A11,2)=6,WEEKDAY($A11,2)=7)</formula>
    </cfRule>
  </conditionalFormatting>
  <conditionalFormatting sqref="AC16">
    <cfRule type="expression" dxfId="255" priority="1466">
      <formula>LEFT(AC16,5)*1&gt;LEFT(1.66666666666667,5)*1</formula>
    </cfRule>
    <cfRule type="expression" dxfId="254" priority="1467">
      <formula>LEFT(AC16,5)*1&lt;LEFT(1.66666666666667,5)*1</formula>
    </cfRule>
    <cfRule type="expression" dxfId="253" priority="1468">
      <formula>LEFT(AC16,5)*1=LEFT(1.66666666666667,5)*1</formula>
    </cfRule>
  </conditionalFormatting>
  <conditionalFormatting sqref="AB16">
    <cfRule type="expression" dxfId="252" priority="1463">
      <formula>LEFT(AB16,5)*1&gt;LEFT(0.125,5)*1</formula>
    </cfRule>
    <cfRule type="expression" dxfId="251" priority="1464">
      <formula>OR(LEFT(AB16,5)*1=LEFT(0.124999999999998,5)*1,LEFT(AB16,5)*1=LEFT(0.125,5)*1)</formula>
    </cfRule>
    <cfRule type="expression" dxfId="250" priority="1465">
      <formula>OR(LEFT(AB16,5)*1&lt;LEFT(0.124999999999998,5)*1,LEFT(AB16,5)*1&lt;LEFT(0.125,5)*1)</formula>
    </cfRule>
  </conditionalFormatting>
  <conditionalFormatting sqref="AC11:AC15">
    <cfRule type="expression" dxfId="249" priority="1462">
      <formula>LEFT(AC11,7)&lt;LEFT(0.333333333333333,7)</formula>
    </cfRule>
  </conditionalFormatting>
  <conditionalFormatting sqref="AB11:AB15">
    <cfRule type="expression" dxfId="248" priority="1461">
      <formula>LEFT(AB11,5)*1&gt;LEFT(0.125,5)*1</formula>
    </cfRule>
  </conditionalFormatting>
  <conditionalFormatting sqref="AD11:AJ15">
    <cfRule type="expression" dxfId="247" priority="1460">
      <formula>OR(WEEKDAY($A11,2)=6,WEEKDAY($A11,2)=7)</formula>
    </cfRule>
  </conditionalFormatting>
  <conditionalFormatting sqref="AJ16">
    <cfRule type="expression" dxfId="246" priority="1457">
      <formula>LEFT(AJ16,5)*1&gt;LEFT(1.66666666666667,5)*1</formula>
    </cfRule>
    <cfRule type="expression" dxfId="245" priority="1458">
      <formula>LEFT(AJ16,5)*1&lt;LEFT(1.66666666666667,5)*1</formula>
    </cfRule>
    <cfRule type="expression" dxfId="244" priority="1459">
      <formula>LEFT(AJ16,5)*1=LEFT(1.66666666666667,5)*1</formula>
    </cfRule>
  </conditionalFormatting>
  <conditionalFormatting sqref="AI16">
    <cfRule type="expression" dxfId="243" priority="1454">
      <formula>LEFT(AI16,5)*1&gt;LEFT(0.125,5)*1</formula>
    </cfRule>
    <cfRule type="expression" dxfId="242" priority="1455">
      <formula>OR(LEFT(AI16,5)*1=LEFT(0.124999999999998,5)*1,LEFT(AI16,5)*1=LEFT(0.125,5)*1)</formula>
    </cfRule>
    <cfRule type="expression" dxfId="241" priority="1456">
      <formula>OR(LEFT(AI16,5)*1&lt;LEFT(0.124999999999998,5)*1,LEFT(AI16,5)*1&lt;LEFT(0.125,5)*1)</formula>
    </cfRule>
  </conditionalFormatting>
  <conditionalFormatting sqref="AJ11:AJ15">
    <cfRule type="expression" dxfId="240" priority="1453">
      <formula>LEFT(AJ11,7)&lt;LEFT(0.333333333333333,7)</formula>
    </cfRule>
  </conditionalFormatting>
  <conditionalFormatting sqref="AI11:AI15">
    <cfRule type="expression" dxfId="239" priority="1452">
      <formula>LEFT(AI11,5)*1&gt;LEFT(0.125,5)*1</formula>
    </cfRule>
  </conditionalFormatting>
  <conditionalFormatting sqref="I12:L12">
    <cfRule type="expression" dxfId="238" priority="41">
      <formula>OR(WEEKDAY($A12,2)=6,WEEKDAY($A12,2)=7)</formula>
    </cfRule>
  </conditionalFormatting>
  <conditionalFormatting sqref="I12:L12">
    <cfRule type="expression" dxfId="237" priority="40">
      <formula>OR(WEEKDAY($A12,2)=6,WEEKDAY($A12,2)=7)</formula>
    </cfRule>
  </conditionalFormatting>
  <conditionalFormatting sqref="I12:L12">
    <cfRule type="expression" dxfId="236" priority="39">
      <formula>OR(WEEKDAY($A12,2)=6,WEEKDAY($A12,2)=7)</formula>
    </cfRule>
  </conditionalFormatting>
  <conditionalFormatting sqref="B12:E12">
    <cfRule type="expression" dxfId="235" priority="38">
      <formula>OR(WEEKDAY($A12,2)=6,WEEKDAY($A12,2)=7)</formula>
    </cfRule>
  </conditionalFormatting>
  <conditionalFormatting sqref="B12:E12">
    <cfRule type="expression" dxfId="234" priority="37">
      <formula>OR(WEEKDAY($A12,2)=6,WEEKDAY($A12,2)=7)</formula>
    </cfRule>
  </conditionalFormatting>
  <conditionalFormatting sqref="B12:E12">
    <cfRule type="expression" dxfId="233" priority="36">
      <formula>OR(WEEKDAY($A12,2)=6,WEEKDAY($A12,2)=7)</formula>
    </cfRule>
  </conditionalFormatting>
  <conditionalFormatting sqref="B11:E11">
    <cfRule type="expression" dxfId="232" priority="35">
      <formula>OR(WEEKDAY($A11,2)=6,WEEKDAY($A11,2)=7)</formula>
    </cfRule>
  </conditionalFormatting>
  <conditionalFormatting sqref="AD13:AG13">
    <cfRule type="expression" dxfId="231" priority="34">
      <formula>OR(WEEKDAY($A13,2)=6,WEEKDAY($A13,2)=7)</formula>
    </cfRule>
  </conditionalFormatting>
  <conditionalFormatting sqref="AD13:AG13">
    <cfRule type="expression" dxfId="230" priority="33">
      <formula>OR(WEEKDAY($A13,2)=6,WEEKDAY($A13,2)=7)</formula>
    </cfRule>
  </conditionalFormatting>
  <conditionalFormatting sqref="AD13:AG13">
    <cfRule type="expression" dxfId="229" priority="32">
      <formula>OR(WEEKDAY($A13,2)=6,WEEKDAY($A13,2)=7)</formula>
    </cfRule>
  </conditionalFormatting>
  <conditionalFormatting sqref="W15:Z15">
    <cfRule type="expression" dxfId="228" priority="31">
      <formula>OR(WEEKDAY($A15,2)=6,WEEKDAY($A15,2)=7)</formula>
    </cfRule>
  </conditionalFormatting>
  <conditionalFormatting sqref="W15:Z15">
    <cfRule type="expression" dxfId="227" priority="30">
      <formula>OR(WEEKDAY($A15,2)=6,WEEKDAY($A15,2)=7)</formula>
    </cfRule>
  </conditionalFormatting>
  <conditionalFormatting sqref="W11:Z11">
    <cfRule type="expression" dxfId="226" priority="29">
      <formula>OR(WEEKDAY($A11,2)=6,WEEKDAY($A11,2)=7)</formula>
    </cfRule>
  </conditionalFormatting>
  <conditionalFormatting sqref="W12:Z14">
    <cfRule type="expression" dxfId="225" priority="28">
      <formula>OR(WEEKDAY($A12,2)=6,WEEKDAY($A12,2)=7)</formula>
    </cfRule>
  </conditionalFormatting>
  <conditionalFormatting sqref="P15:S15">
    <cfRule type="expression" dxfId="224" priority="27">
      <formula>OR(WEEKDAY($A15,2)=6,WEEKDAY($A15,2)=7)</formula>
    </cfRule>
  </conditionalFormatting>
  <conditionalFormatting sqref="P15:S15">
    <cfRule type="expression" dxfId="223" priority="26">
      <formula>OR(WEEKDAY($A15,2)=6,WEEKDAY($A15,2)=7)</formula>
    </cfRule>
  </conditionalFormatting>
  <conditionalFormatting sqref="P15:S15">
    <cfRule type="expression" dxfId="222" priority="25">
      <formula>OR(WEEKDAY($A15,2)=6,WEEKDAY($A15,2)=7)</formula>
    </cfRule>
  </conditionalFormatting>
  <conditionalFormatting sqref="P15:S15">
    <cfRule type="expression" dxfId="221" priority="24">
      <formula>OR(WEEKDAY($A15,2)=6,WEEKDAY($A15,2)=7)</formula>
    </cfRule>
  </conditionalFormatting>
  <conditionalFormatting sqref="P11:S11">
    <cfRule type="expression" dxfId="220" priority="23">
      <formula>OR(WEEKDAY($A11,2)=6,WEEKDAY($A11,2)=7)</formula>
    </cfRule>
  </conditionalFormatting>
  <conditionalFormatting sqref="P12:S14">
    <cfRule type="expression" dxfId="219" priority="22">
      <formula>OR(WEEKDAY($A12,2)=6,WEEKDAY($A12,2)=7)</formula>
    </cfRule>
  </conditionalFormatting>
  <conditionalFormatting sqref="W15:AC15">
    <cfRule type="expression" dxfId="218" priority="21">
      <formula>OR(WEEKDAY($A15,2)=6,WEEKDAY($A15,2)=7)</formula>
    </cfRule>
  </conditionalFormatting>
  <conditionalFormatting sqref="AC15">
    <cfRule type="expression" dxfId="217" priority="20">
      <formula>LEFT(AC15,7)&lt;LEFT(0.333333333333333,7)</formula>
    </cfRule>
  </conditionalFormatting>
  <conditionalFormatting sqref="AB15">
    <cfRule type="expression" dxfId="216" priority="19">
      <formula>LEFT(AB15,5)*1&gt;LEFT(0.125,5)*1</formula>
    </cfRule>
  </conditionalFormatting>
  <conditionalFormatting sqref="W15:Z15">
    <cfRule type="expression" dxfId="215" priority="18">
      <formula>OR(WEEKDAY($A15,2)=6,WEEKDAY($A15,2)=7)</formula>
    </cfRule>
  </conditionalFormatting>
  <conditionalFormatting sqref="W15:AC15">
    <cfRule type="expression" dxfId="214" priority="17">
      <formula>OR(WEEKDAY($A15,2)=6,WEEKDAY($A15,2)=7)</formula>
    </cfRule>
  </conditionalFormatting>
  <conditionalFormatting sqref="AC15">
    <cfRule type="expression" dxfId="213" priority="16">
      <formula>LEFT(AC15,7)&lt;LEFT(0.333333333333333,7)</formula>
    </cfRule>
  </conditionalFormatting>
  <conditionalFormatting sqref="AB15">
    <cfRule type="expression" dxfId="212" priority="15">
      <formula>LEFT(AB15,5)*1&gt;LEFT(0.125,5)*1</formula>
    </cfRule>
  </conditionalFormatting>
  <conditionalFormatting sqref="AC15">
    <cfRule type="expression" dxfId="211" priority="14">
      <formula>LEFT(AC15,7)&lt;LEFT(0.333333333333333,7)</formula>
    </cfRule>
  </conditionalFormatting>
  <conditionalFormatting sqref="AB15">
    <cfRule type="expression" dxfId="210" priority="13">
      <formula>LEFT(AB15,5)*1&gt;LEFT(0.125,5)*1</formula>
    </cfRule>
  </conditionalFormatting>
  <conditionalFormatting sqref="W11:AC11">
    <cfRule type="expression" dxfId="209" priority="12">
      <formula>OR(WEEKDAY($A11,2)=6,WEEKDAY($A11,2)=7)</formula>
    </cfRule>
  </conditionalFormatting>
  <conditionalFormatting sqref="AC11">
    <cfRule type="expression" dxfId="208" priority="11">
      <formula>LEFT(AC11,7)&lt;LEFT(0.333333333333333,7)</formula>
    </cfRule>
  </conditionalFormatting>
  <conditionalFormatting sqref="AB11">
    <cfRule type="expression" dxfId="207" priority="10">
      <formula>LEFT(AB11,5)*1&gt;LEFT(0.125,5)*1</formula>
    </cfRule>
  </conditionalFormatting>
  <conditionalFormatting sqref="W11:Z11">
    <cfRule type="expression" dxfId="206" priority="9">
      <formula>OR(WEEKDAY($A11,2)=6,WEEKDAY($A11,2)=7)</formula>
    </cfRule>
  </conditionalFormatting>
  <conditionalFormatting sqref="W11:AC11">
    <cfRule type="expression" dxfId="205" priority="8">
      <formula>OR(WEEKDAY($A11,2)=6,WEEKDAY($A11,2)=7)</formula>
    </cfRule>
  </conditionalFormatting>
  <conditionalFormatting sqref="AC11">
    <cfRule type="expression" dxfId="204" priority="7">
      <formula>LEFT(AC11,7)&lt;LEFT(0.333333333333333,7)</formula>
    </cfRule>
  </conditionalFormatting>
  <conditionalFormatting sqref="AB11">
    <cfRule type="expression" dxfId="203" priority="6">
      <formula>LEFT(AB11,5)*1&gt;LEFT(0.125,5)*1</formula>
    </cfRule>
  </conditionalFormatting>
  <conditionalFormatting sqref="AC11">
    <cfRule type="expression" dxfId="202" priority="5">
      <formula>LEFT(AC11,7)&lt;LEFT(0.333333333333333,7)</formula>
    </cfRule>
  </conditionalFormatting>
  <conditionalFormatting sqref="AB11">
    <cfRule type="expression" dxfId="201" priority="4">
      <formula>LEFT(AB11,5)*1&gt;LEFT(0.125,5)*1</formula>
    </cfRule>
  </conditionalFormatting>
  <conditionalFormatting sqref="AD14:AG14">
    <cfRule type="expression" dxfId="200" priority="3">
      <formula>OR(WEEKDAY($A14,2)=6,WEEKDAY($A14,2)=7)</formula>
    </cfRule>
  </conditionalFormatting>
  <conditionalFormatting sqref="AD14:AG14">
    <cfRule type="expression" dxfId="199" priority="2">
      <formula>OR(WEEKDAY($A14,2)=6,WEEKDAY($A14,2)=7)</formula>
    </cfRule>
  </conditionalFormatting>
  <conditionalFormatting sqref="AD14:AG14">
    <cfRule type="expression" dxfId="198" priority="1">
      <formula>OR(WEEKDAY($A14,2)=6,WEEKDAY($A14,2)=7)</formula>
    </cfRule>
  </conditionalFormatting>
  <dataValidations xWindow="1016" yWindow="527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theme="0" tint="-0.249977111117893"/>
    <pageSetUpPr fitToPage="1"/>
  </sheetPr>
  <dimension ref="A1:AZ218"/>
  <sheetViews>
    <sheetView tabSelected="1" zoomScale="90" zoomScaleNormal="90" zoomScaleSheetLayoutView="80" workbookViewId="0">
      <pane xSplit="1" ySplit="10" topLeftCell="B11" activePane="bottomRight" state="frozen"/>
      <selection activeCell="I8" sqref="I8:O9"/>
      <selection pane="topRight" activeCell="I8" sqref="I8:O9"/>
      <selection pane="bottomLeft" activeCell="I8" sqref="I8:O9"/>
      <selection pane="bottomRight" activeCell="B13" sqref="B13:E13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2" t="s">
        <v>41</v>
      </c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3">
        <v>0.29166666666666669</v>
      </c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3">
        <v>0.75</v>
      </c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4" t="s">
        <v>3</v>
      </c>
      <c r="B4" s="68">
        <v>55</v>
      </c>
      <c r="C4" s="69"/>
      <c r="D4" s="69"/>
      <c r="E4" s="69"/>
      <c r="F4" s="69"/>
      <c r="G4" s="69"/>
      <c r="H4" s="70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5"/>
      <c r="B5" s="74"/>
      <c r="C5" s="75"/>
      <c r="D5" s="75"/>
      <c r="E5" s="75"/>
      <c r="F5" s="75"/>
      <c r="G5" s="75"/>
      <c r="H5" s="76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7" t="s">
        <v>52</v>
      </c>
      <c r="C8" s="78"/>
      <c r="D8" s="78"/>
      <c r="E8" s="78"/>
      <c r="F8" s="78"/>
      <c r="G8" s="78"/>
      <c r="H8" s="79"/>
      <c r="I8" s="77" t="s">
        <v>53</v>
      </c>
      <c r="J8" s="78"/>
      <c r="K8" s="78"/>
      <c r="L8" s="78"/>
      <c r="M8" s="78"/>
      <c r="N8" s="78"/>
      <c r="O8" s="79"/>
      <c r="P8" s="77" t="s">
        <v>54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 x14ac:dyDescent="0.25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>
        <v>0.35416666666666302</v>
      </c>
      <c r="C11" s="37">
        <v>0.52083333333331805</v>
      </c>
      <c r="D11" s="38">
        <v>0.56249999999998201</v>
      </c>
      <c r="E11" s="38">
        <v>0.72916666666663699</v>
      </c>
      <c r="F11" s="39">
        <f>IF(D11-C11&lt;0,0,D11-C11)</f>
        <v>4.1666666666663965E-2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0">
        <f>IF((C11-B11)+(E11-D11)&lt;0,0,(C11-B11)+(E11-D11))</f>
        <v>0.33333333333331</v>
      </c>
      <c r="I11" s="36">
        <v>0.35416666666666302</v>
      </c>
      <c r="J11" s="37">
        <v>0.52083333333331805</v>
      </c>
      <c r="K11" s="38">
        <v>0.56249999999998201</v>
      </c>
      <c r="L11" s="38">
        <v>0.72916666666663699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0">
        <f>IF((J11-I11)+(L11-K11)&lt;0,0,(J11-I11)+(L11-K11))</f>
        <v>0.33333333333331</v>
      </c>
      <c r="P11" s="36">
        <v>0.29166666666666702</v>
      </c>
      <c r="Q11" s="37">
        <v>0.52083333333331805</v>
      </c>
      <c r="R11" s="38">
        <v>0.56249999999998201</v>
      </c>
      <c r="S11" s="38">
        <v>0.66666666666664198</v>
      </c>
      <c r="T11" s="47">
        <f>IF(R11-Q11&lt;0,0,R11-Q11)</f>
        <v>4.1666666666663965E-2</v>
      </c>
      <c r="U11" s="47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6.25E-2</v>
      </c>
      <c r="V11" s="48">
        <f>IF((Q11-P11)+(S11-R11)&lt;0,0,(Q11-P11)+(S11-R11))</f>
        <v>0.333333333333311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>
        <v>0.33333333333333098</v>
      </c>
      <c r="C12" s="37">
        <v>0.49999999999998601</v>
      </c>
      <c r="D12" s="38">
        <v>0.54166666666664998</v>
      </c>
      <c r="E12" s="38">
        <v>0.70833333333330595</v>
      </c>
      <c r="F12" s="39">
        <f>IF(D12-C12&lt;0,0,D12-C12)</f>
        <v>4.1666666666663965E-2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6.25E-2</v>
      </c>
      <c r="H12" s="40">
        <f>IF((C12-B12)+(E12-D12)&lt;0,0,(C12-B12)+(E12-D12))</f>
        <v>0.333333333333311</v>
      </c>
      <c r="I12" s="36">
        <v>0.35416666666666302</v>
      </c>
      <c r="J12" s="37">
        <v>0.52083333333331805</v>
      </c>
      <c r="K12" s="38">
        <v>0.56249999999998201</v>
      </c>
      <c r="L12" s="38">
        <v>0.72916666666663699</v>
      </c>
      <c r="M12" s="39">
        <f>IF(K12-J12&lt;0,0,K12-J12)</f>
        <v>4.1666666666663965E-2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3.9968028886505635E-15</v>
      </c>
      <c r="O12" s="40">
        <f>IF((J12-I12)+(L12-K12)&lt;0,0,(J12-I12)+(L12-K12))</f>
        <v>0.33333333333331</v>
      </c>
      <c r="P12" s="36">
        <v>0.33333333333333098</v>
      </c>
      <c r="Q12" s="37">
        <v>0.49999999999998601</v>
      </c>
      <c r="R12" s="38">
        <v>0.54166666666664998</v>
      </c>
      <c r="S12" s="38">
        <v>0.70833333333330595</v>
      </c>
      <c r="T12" s="47">
        <f>IF(R12-Q12&lt;0,0,R12-Q12)</f>
        <v>4.1666666666663965E-2</v>
      </c>
      <c r="U12" s="47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6.25E-2</v>
      </c>
      <c r="V12" s="48">
        <f>IF((Q12-P12)+(S12-R12)&lt;0,0,(Q12-P12)+(S12-R12))</f>
        <v>0.333333333333311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>
        <v>0.35416666666666302</v>
      </c>
      <c r="C13" s="37">
        <v>0.52083333333331805</v>
      </c>
      <c r="D13" s="38">
        <v>0.56249999999998201</v>
      </c>
      <c r="E13" s="38">
        <v>0.72916666666663699</v>
      </c>
      <c r="F13" s="39">
        <f>IF(D13-C13&lt;0,0,D13-C13)</f>
        <v>4.1666666666663965E-2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0">
        <f>IF((C13-B13)+(E13-D13)&lt;0,0,(C13-B13)+(E13-D13))</f>
        <v>0.33333333333331</v>
      </c>
      <c r="I13" s="36">
        <v>0.35416666666666302</v>
      </c>
      <c r="J13" s="37">
        <v>0.52083333333331805</v>
      </c>
      <c r="K13" s="38">
        <v>0.56249999999998201</v>
      </c>
      <c r="L13" s="38">
        <v>0.72916666666663699</v>
      </c>
      <c r="M13" s="39">
        <f>IF(K13-J13&lt;0,0,K13-J13)</f>
        <v>4.1666666666663965E-2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0">
        <f>IF((J13-I13)+(L13-K13)&lt;0,0,(J13-I13)+(L13-K13))</f>
        <v>0.33333333333331</v>
      </c>
      <c r="P13" s="36">
        <v>0.35416666666666302</v>
      </c>
      <c r="Q13" s="37">
        <v>0.52083333333331805</v>
      </c>
      <c r="R13" s="38">
        <v>0.56249999999998201</v>
      </c>
      <c r="S13" s="38">
        <v>0.72916666666663699</v>
      </c>
      <c r="T13" s="47">
        <f>IF(R13-Q13&lt;0,0,R13-Q13)</f>
        <v>4.1666666666663965E-2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8">
        <f>IF((Q13-P13)+(S13-R13)&lt;0,0,(Q13-P13)+(S13-R13))</f>
        <v>0.33333333333331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0.29166666666666702</v>
      </c>
      <c r="J14" s="37">
        <v>0.52083333333331805</v>
      </c>
      <c r="K14" s="38">
        <v>0.56249999999998201</v>
      </c>
      <c r="L14" s="38">
        <v>0.66666666666664198</v>
      </c>
      <c r="M14" s="47">
        <f>IF(K14-J14&lt;0,0,K14-J14)</f>
        <v>4.1666666666663965E-2</v>
      </c>
      <c r="N14" s="47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6.25E-2</v>
      </c>
      <c r="O14" s="48">
        <f>IF((J14-I14)+(L14-K14)&lt;0,0,(J14-I14)+(L14-K14))</f>
        <v>0.333333333333311</v>
      </c>
      <c r="P14" s="36">
        <v>0.35416666666666302</v>
      </c>
      <c r="Q14" s="37">
        <v>0.52083333333331805</v>
      </c>
      <c r="R14" s="38">
        <v>0.56249999999998201</v>
      </c>
      <c r="S14" s="38">
        <v>0.72916666666663699</v>
      </c>
      <c r="T14" s="39">
        <f>IF(R14-Q14&lt;0,0,R14-Q14)</f>
        <v>4.1666666666663965E-2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0">
        <f>IF((Q14-P14)+(S14-R14)&lt;0,0,(Q14-P14)+(S14-R14))</f>
        <v>0.33333333333331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>
        <v>0.29166666666666702</v>
      </c>
      <c r="C15" s="37">
        <v>0.52083333333331805</v>
      </c>
      <c r="D15" s="38">
        <v>0.56249999999998201</v>
      </c>
      <c r="E15" s="38">
        <v>0.66666666666664198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6.25E-2</v>
      </c>
      <c r="H15" s="40">
        <f>IF((C15-B15)+(E15-D15)&lt;0,0,(C15-B15)+(E15-D15))</f>
        <v>0.333333333333311</v>
      </c>
      <c r="I15" s="36">
        <v>0.33333333333333098</v>
      </c>
      <c r="J15" s="37">
        <v>0.49999999999998601</v>
      </c>
      <c r="K15" s="38">
        <v>0.54166666666664998</v>
      </c>
      <c r="L15" s="38">
        <v>0.70833333333330595</v>
      </c>
      <c r="M15" s="47">
        <f>IF(K15-J15&lt;0,0,K15-J15)</f>
        <v>4.1666666666663965E-2</v>
      </c>
      <c r="N15" s="47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6.25E-2</v>
      </c>
      <c r="O15" s="48">
        <f>IF((J15-I15)+(L15-K15)&lt;0,0,(J15-I15)+(L15-K15))</f>
        <v>0.333333333333311</v>
      </c>
      <c r="P15" s="36">
        <v>0.35416666666666302</v>
      </c>
      <c r="Q15" s="37">
        <v>0.52083333333331805</v>
      </c>
      <c r="R15" s="38">
        <v>0.56249999999998201</v>
      </c>
      <c r="S15" s="38">
        <v>0.72916666666663699</v>
      </c>
      <c r="T15" s="39">
        <f>IF(R15-Q15&lt;0,0,R15-Q15)</f>
        <v>4.1666666666663965E-2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0">
        <f>IF((Q15-P15)+(S15-R15)&lt;0,0,(Q15-P15)+(S15-R15))</f>
        <v>0.33333333333331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6"/>
      <c r="C16" s="44"/>
      <c r="D16" s="45"/>
      <c r="E16" s="45"/>
      <c r="F16" s="41"/>
      <c r="G16" s="39">
        <f>SUM(G11:G15)</f>
        <v>0.12500000000001199</v>
      </c>
      <c r="H16" s="42">
        <f>SUM(H11:H15)</f>
        <v>1.6666666666665519</v>
      </c>
      <c r="I16" s="46"/>
      <c r="J16" s="44"/>
      <c r="K16" s="45"/>
      <c r="L16" s="45"/>
      <c r="M16" s="41"/>
      <c r="N16" s="39">
        <f>SUM(N11:N15)</f>
        <v>0.12500000000001199</v>
      </c>
      <c r="O16" s="42">
        <f>SUM(O11:O15)</f>
        <v>1.6666666666665522</v>
      </c>
      <c r="P16" s="46"/>
      <c r="Q16" s="44"/>
      <c r="R16" s="45"/>
      <c r="S16" s="45"/>
      <c r="T16" s="41"/>
      <c r="U16" s="39">
        <f>SUM(U11:U15)</f>
        <v>0.12500000000001199</v>
      </c>
      <c r="V16" s="42">
        <f>SUM(V11:V15)</f>
        <v>1.6666666666665519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W8:AC9"/>
    <mergeCell ref="AD8:AJ9"/>
    <mergeCell ref="B8:H9"/>
    <mergeCell ref="I8:O9"/>
    <mergeCell ref="P8:V9"/>
  </mergeCells>
  <conditionalFormatting sqref="A11:H15">
    <cfRule type="expression" dxfId="193" priority="1720">
      <formula>OR(WEEKDAY($A11,2)=6,WEEKDAY($A11,2)=7)</formula>
    </cfRule>
  </conditionalFormatting>
  <conditionalFormatting sqref="H16">
    <cfRule type="expression" dxfId="192" priority="1471">
      <formula>LEFT(H16,5)*1&gt;LEFT(1.66666666666667,5)*1</formula>
    </cfRule>
    <cfRule type="expression" dxfId="191" priority="1472">
      <formula>LEFT(H16,5)*1&lt;LEFT(1.66666666666667,5)*1</formula>
    </cfRule>
    <cfRule type="expression" dxfId="190" priority="1719">
      <formula>LEFT(H16,5)*1=LEFT(1.66666666666667,5)*1</formula>
    </cfRule>
  </conditionalFormatting>
  <conditionalFormatting sqref="G16">
    <cfRule type="expression" dxfId="189" priority="1468">
      <formula>LEFT(G16,5)*1&gt;LEFT(0.125,5)*1</formula>
    </cfRule>
    <cfRule type="expression" dxfId="188" priority="1469">
      <formula>OR(LEFT(G16,5)*1=LEFT(0.124999999999998,5)*1,LEFT(G16,5)*1=LEFT(0.125,5)*1)</formula>
    </cfRule>
    <cfRule type="expression" dxfId="187" priority="1470">
      <formula>OR(LEFT(G16,5)*1&lt;LEFT(0.124999999999998,5)*1,LEFT(G16,5)*1&lt;LEFT(0.125,5)*1)</formula>
    </cfRule>
  </conditionalFormatting>
  <conditionalFormatting sqref="H11:H15">
    <cfRule type="expression" dxfId="186" priority="1467">
      <formula>LEFT(H11,7)&lt;LEFT(0.333333333333333,7)</formula>
    </cfRule>
  </conditionalFormatting>
  <conditionalFormatting sqref="G11:G15">
    <cfRule type="expression" dxfId="185" priority="1466">
      <formula>LEFT(G11,5)*1&gt;LEFT(0.125,5)*1</formula>
    </cfRule>
  </conditionalFormatting>
  <conditionalFormatting sqref="I11:O15">
    <cfRule type="expression" dxfId="184" priority="1190">
      <formula>OR(WEEKDAY($A11,2)=6,WEEKDAY($A11,2)=7)</formula>
    </cfRule>
  </conditionalFormatting>
  <conditionalFormatting sqref="O16">
    <cfRule type="expression" dxfId="183" priority="1187">
      <formula>LEFT(O16,5)*1&gt;LEFT(1.66666666666667,5)*1</formula>
    </cfRule>
    <cfRule type="expression" dxfId="182" priority="1188">
      <formula>LEFT(O16,5)*1&lt;LEFT(1.66666666666667,5)*1</formula>
    </cfRule>
    <cfRule type="expression" dxfId="181" priority="1189">
      <formula>LEFT(O16,5)*1=LEFT(1.66666666666667,5)*1</formula>
    </cfRule>
  </conditionalFormatting>
  <conditionalFormatting sqref="N16">
    <cfRule type="expression" dxfId="180" priority="1184">
      <formula>LEFT(N16,5)*1&gt;LEFT(0.125,5)*1</formula>
    </cfRule>
    <cfRule type="expression" dxfId="179" priority="1185">
      <formula>OR(LEFT(N16,5)*1=LEFT(0.124999999999998,5)*1,LEFT(N16,5)*1=LEFT(0.125,5)*1)</formula>
    </cfRule>
    <cfRule type="expression" dxfId="178" priority="1186">
      <formula>OR(LEFT(N16,5)*1&lt;LEFT(0.124999999999998,5)*1,LEFT(N16,5)*1&lt;LEFT(0.125,5)*1)</formula>
    </cfRule>
  </conditionalFormatting>
  <conditionalFormatting sqref="O11:O15">
    <cfRule type="expression" dxfId="177" priority="1183">
      <formula>LEFT(O11,7)&lt;LEFT(0.333333333333333,7)</formula>
    </cfRule>
  </conditionalFormatting>
  <conditionalFormatting sqref="N11:N15">
    <cfRule type="expression" dxfId="176" priority="1182">
      <formula>LEFT(N11,5)*1&gt;LEFT(0.125,5)*1</formula>
    </cfRule>
  </conditionalFormatting>
  <conditionalFormatting sqref="P11:V15">
    <cfRule type="expression" dxfId="175" priority="1181">
      <formula>OR(WEEKDAY($A11,2)=6,WEEKDAY($A11,2)=7)</formula>
    </cfRule>
  </conditionalFormatting>
  <conditionalFormatting sqref="V16">
    <cfRule type="expression" dxfId="174" priority="1178">
      <formula>LEFT(V16,5)*1&gt;LEFT(1.66666666666667,5)*1</formula>
    </cfRule>
    <cfRule type="expression" dxfId="173" priority="1179">
      <formula>LEFT(V16,5)*1&lt;LEFT(1.66666666666667,5)*1</formula>
    </cfRule>
    <cfRule type="expression" dxfId="172" priority="1180">
      <formula>LEFT(V16,5)*1=LEFT(1.66666666666667,5)*1</formula>
    </cfRule>
  </conditionalFormatting>
  <conditionalFormatting sqref="U16">
    <cfRule type="expression" dxfId="171" priority="1175">
      <formula>LEFT(U16,5)*1&gt;LEFT(0.125,5)*1</formula>
    </cfRule>
    <cfRule type="expression" dxfId="170" priority="1176">
      <formula>OR(LEFT(U16,5)*1=LEFT(0.124999999999998,5)*1,LEFT(U16,5)*1=LEFT(0.125,5)*1)</formula>
    </cfRule>
    <cfRule type="expression" dxfId="169" priority="1177">
      <formula>OR(LEFT(U16,5)*1&lt;LEFT(0.124999999999998,5)*1,LEFT(U16,5)*1&lt;LEFT(0.125,5)*1)</formula>
    </cfRule>
  </conditionalFormatting>
  <conditionalFormatting sqref="V11:V15">
    <cfRule type="expression" dxfId="168" priority="1174">
      <formula>LEFT(V11,7)&lt;LEFT(0.333333333333333,7)</formula>
    </cfRule>
  </conditionalFormatting>
  <conditionalFormatting sqref="U11:U15">
    <cfRule type="expression" dxfId="167" priority="1173">
      <formula>LEFT(U11,5)*1&gt;LEFT(0.125,5)*1</formula>
    </cfRule>
  </conditionalFormatting>
  <conditionalFormatting sqref="W11:AC15">
    <cfRule type="expression" dxfId="166" priority="1172">
      <formula>OR(WEEKDAY($A11,2)=6,WEEKDAY($A11,2)=7)</formula>
    </cfRule>
  </conditionalFormatting>
  <conditionalFormatting sqref="AC16">
    <cfRule type="expression" dxfId="165" priority="1169">
      <formula>LEFT(AC16,5)*1&gt;LEFT(1.66666666666667,5)*1</formula>
    </cfRule>
    <cfRule type="expression" dxfId="164" priority="1170">
      <formula>LEFT(AC16,5)*1&lt;LEFT(1.66666666666667,5)*1</formula>
    </cfRule>
    <cfRule type="expression" dxfId="163" priority="1171">
      <formula>LEFT(AC16,5)*1=LEFT(1.66666666666667,5)*1</formula>
    </cfRule>
  </conditionalFormatting>
  <conditionalFormatting sqref="AB16">
    <cfRule type="expression" dxfId="162" priority="1166">
      <formula>LEFT(AB16,5)*1&gt;LEFT(0.125,5)*1</formula>
    </cfRule>
    <cfRule type="expression" dxfId="161" priority="1167">
      <formula>OR(LEFT(AB16,5)*1=LEFT(0.124999999999998,5)*1,LEFT(AB16,5)*1=LEFT(0.125,5)*1)</formula>
    </cfRule>
    <cfRule type="expression" dxfId="160" priority="1168">
      <formula>OR(LEFT(AB16,5)*1&lt;LEFT(0.124999999999998,5)*1,LEFT(AB16,5)*1&lt;LEFT(0.125,5)*1)</formula>
    </cfRule>
  </conditionalFormatting>
  <conditionalFormatting sqref="AC11:AC15">
    <cfRule type="expression" dxfId="159" priority="1165">
      <formula>LEFT(AC11,7)&lt;LEFT(0.333333333333333,7)</formula>
    </cfRule>
  </conditionalFormatting>
  <conditionalFormatting sqref="AB11:AB15">
    <cfRule type="expression" dxfId="158" priority="1164">
      <formula>LEFT(AB11,5)*1&gt;LEFT(0.125,5)*1</formula>
    </cfRule>
  </conditionalFormatting>
  <conditionalFormatting sqref="AD11:AJ15">
    <cfRule type="expression" dxfId="157" priority="1163">
      <formula>OR(WEEKDAY($A11,2)=6,WEEKDAY($A11,2)=7)</formula>
    </cfRule>
  </conditionalFormatting>
  <conditionalFormatting sqref="AJ16">
    <cfRule type="expression" dxfId="156" priority="1160">
      <formula>LEFT(AJ16,5)*1&gt;LEFT(1.66666666666667,5)*1</formula>
    </cfRule>
    <cfRule type="expression" dxfId="155" priority="1161">
      <formula>LEFT(AJ16,5)*1&lt;LEFT(1.66666666666667,5)*1</formula>
    </cfRule>
    <cfRule type="expression" dxfId="154" priority="1162">
      <formula>LEFT(AJ16,5)*1=LEFT(1.66666666666667,5)*1</formula>
    </cfRule>
  </conditionalFormatting>
  <conditionalFormatting sqref="AI16">
    <cfRule type="expression" dxfId="153" priority="1157">
      <formula>LEFT(AI16,5)*1&gt;LEFT(0.125,5)*1</formula>
    </cfRule>
    <cfRule type="expression" dxfId="152" priority="1158">
      <formula>OR(LEFT(AI16,5)*1=LEFT(0.124999999999998,5)*1,LEFT(AI16,5)*1=LEFT(0.125,5)*1)</formula>
    </cfRule>
    <cfRule type="expression" dxfId="151" priority="1159">
      <formula>OR(LEFT(AI16,5)*1&lt;LEFT(0.124999999999998,5)*1,LEFT(AI16,5)*1&lt;LEFT(0.125,5)*1)</formula>
    </cfRule>
  </conditionalFormatting>
  <conditionalFormatting sqref="AJ11:AJ15">
    <cfRule type="expression" dxfId="150" priority="1156">
      <formula>LEFT(AJ11,7)&lt;LEFT(0.333333333333333,7)</formula>
    </cfRule>
  </conditionalFormatting>
  <conditionalFormatting sqref="AI11:AI15">
    <cfRule type="expression" dxfId="149" priority="1155">
      <formula>LEFT(AI11,5)*1&gt;LEFT(0.125,5)*1</formula>
    </cfRule>
  </conditionalFormatting>
  <conditionalFormatting sqref="B11:E15">
    <cfRule type="expression" dxfId="148" priority="33">
      <formula>OR(WEEKDAY($A11,2)=6,WEEKDAY($A11,2)=7)</formula>
    </cfRule>
  </conditionalFormatting>
  <conditionalFormatting sqref="B13:E13">
    <cfRule type="expression" dxfId="147" priority="32">
      <formula>OR(WEEKDAY($A13,2)=6,WEEKDAY($A13,2)=7)</formula>
    </cfRule>
  </conditionalFormatting>
  <conditionalFormatting sqref="B13:E13">
    <cfRule type="expression" dxfId="146" priority="31">
      <formula>OR(WEEKDAY($A13,2)=6,WEEKDAY($A13,2)=7)</formula>
    </cfRule>
  </conditionalFormatting>
  <conditionalFormatting sqref="B13:E13">
    <cfRule type="expression" dxfId="145" priority="30">
      <formula>OR(WEEKDAY($A13,2)=6,WEEKDAY($A13,2)=7)</formula>
    </cfRule>
  </conditionalFormatting>
  <conditionalFormatting sqref="I14:L15">
    <cfRule type="expression" dxfId="144" priority="29">
      <formula>OR(WEEKDAY($A14,2)=6,WEEKDAY($A14,2)=7)</formula>
    </cfRule>
  </conditionalFormatting>
  <conditionalFormatting sqref="I11:L13">
    <cfRule type="expression" dxfId="143" priority="28">
      <formula>OR(WEEKDAY($A11,2)=6,WEEKDAY($A11,2)=7)</formula>
    </cfRule>
  </conditionalFormatting>
  <conditionalFormatting sqref="V16">
    <cfRule type="expression" dxfId="142" priority="25">
      <formula>LEFT(V16,5)*1&gt;LEFT(1.66666666666667,5)*1</formula>
    </cfRule>
    <cfRule type="expression" dxfId="141" priority="26">
      <formula>LEFT(V16,5)*1&lt;LEFT(1.66666666666667,5)*1</formula>
    </cfRule>
    <cfRule type="expression" dxfId="140" priority="27">
      <formula>LEFT(V16,5)*1=LEFT(1.66666666666667,5)*1</formula>
    </cfRule>
  </conditionalFormatting>
  <conditionalFormatting sqref="U16">
    <cfRule type="expression" dxfId="139" priority="22">
      <formula>LEFT(U16,5)*1&gt;LEFT(0.125,5)*1</formula>
    </cfRule>
    <cfRule type="expression" dxfId="138" priority="23">
      <formula>OR(LEFT(U16,5)*1=LEFT(0.124999999999998,5)*1,LEFT(U16,5)*1=LEFT(0.125,5)*1)</formula>
    </cfRule>
    <cfRule type="expression" dxfId="137" priority="24">
      <formula>OR(LEFT(U16,5)*1&lt;LEFT(0.124999999999998,5)*1,LEFT(U16,5)*1&lt;LEFT(0.125,5)*1)</formula>
    </cfRule>
  </conditionalFormatting>
  <conditionalFormatting sqref="V11:V15">
    <cfRule type="expression" dxfId="136" priority="21">
      <formula>LEFT(V11,7)&lt;LEFT(0.333333333333333,7)</formula>
    </cfRule>
  </conditionalFormatting>
  <conditionalFormatting sqref="U11:U15">
    <cfRule type="expression" dxfId="135" priority="20">
      <formula>LEFT(U11,5)*1&gt;LEFT(0.125,5)*1</formula>
    </cfRule>
  </conditionalFormatting>
  <conditionalFormatting sqref="I14:O15">
    <cfRule type="expression" dxfId="134" priority="19">
      <formula>OR(WEEKDAY($A14,2)=6,WEEKDAY($A14,2)=7)</formula>
    </cfRule>
  </conditionalFormatting>
  <conditionalFormatting sqref="O14:O15">
    <cfRule type="expression" dxfId="133" priority="18">
      <formula>LEFT(O14,7)&lt;LEFT(0.333333333333333,7)</formula>
    </cfRule>
  </conditionalFormatting>
  <conditionalFormatting sqref="N14:N15">
    <cfRule type="expression" dxfId="132" priority="17">
      <formula>LEFT(N14,5)*1&gt;LEFT(0.125,5)*1</formula>
    </cfRule>
  </conditionalFormatting>
  <conditionalFormatting sqref="O14:O15">
    <cfRule type="expression" dxfId="131" priority="16">
      <formula>LEFT(O14,7)&lt;LEFT(0.333333333333333,7)</formula>
    </cfRule>
  </conditionalFormatting>
  <conditionalFormatting sqref="N14:N15">
    <cfRule type="expression" dxfId="130" priority="15">
      <formula>LEFT(N14,5)*1&gt;LEFT(0.125,5)*1</formula>
    </cfRule>
  </conditionalFormatting>
  <conditionalFormatting sqref="U13:U15">
    <cfRule type="expression" dxfId="129" priority="14">
      <formula>OR(WEEKDAY($A13,2)=6,WEEKDAY($A13,2)=7)</formula>
    </cfRule>
  </conditionalFormatting>
  <conditionalFormatting sqref="U13:U15">
    <cfRule type="expression" dxfId="128" priority="13">
      <formula>LEFT(U13,5)*1&gt;LEFT(0.125,5)*1</formula>
    </cfRule>
  </conditionalFormatting>
  <conditionalFormatting sqref="B15:E15">
    <cfRule type="expression" dxfId="127" priority="12">
      <formula>OR(WEEKDAY($A15,2)=6,WEEKDAY($A15,2)=7)</formula>
    </cfRule>
  </conditionalFormatting>
  <conditionalFormatting sqref="B15:E15">
    <cfRule type="expression" dxfId="126" priority="11">
      <formula>OR(WEEKDAY($A15,2)=6,WEEKDAY($A15,2)=7)</formula>
    </cfRule>
  </conditionalFormatting>
  <conditionalFormatting sqref="B15:E15">
    <cfRule type="expression" dxfId="125" priority="10">
      <formula>OR(WEEKDAY($A15,2)=6,WEEKDAY($A15,2)=7)</formula>
    </cfRule>
  </conditionalFormatting>
  <conditionalFormatting sqref="B13:E13">
    <cfRule type="expression" dxfId="124" priority="9">
      <formula>OR(WEEKDAY($A13,2)=6,WEEKDAY($A13,2)=7)</formula>
    </cfRule>
  </conditionalFormatting>
  <conditionalFormatting sqref="B13:E13">
    <cfRule type="expression" dxfId="123" priority="8">
      <formula>OR(WEEKDAY($A13,2)=6,WEEKDAY($A13,2)=7)</formula>
    </cfRule>
  </conditionalFormatting>
  <conditionalFormatting sqref="B13:E13">
    <cfRule type="expression" dxfId="122" priority="7">
      <formula>OR(WEEKDAY($A13,2)=6,WEEKDAY($A13,2)=7)</formula>
    </cfRule>
  </conditionalFormatting>
  <conditionalFormatting sqref="B12:E12">
    <cfRule type="expression" dxfId="121" priority="6">
      <formula>OR(WEEKDAY($A12,2)=6,WEEKDAY($A12,2)=7)</formula>
    </cfRule>
  </conditionalFormatting>
  <conditionalFormatting sqref="B12:E12">
    <cfRule type="expression" dxfId="120" priority="5">
      <formula>OR(WEEKDAY($A12,2)=6,WEEKDAY($A12,2)=7)</formula>
    </cfRule>
  </conditionalFormatting>
  <conditionalFormatting sqref="B12:E12">
    <cfRule type="expression" dxfId="119" priority="4">
      <formula>OR(WEEKDAY($A12,2)=6,WEEKDAY($A12,2)=7)</formula>
    </cfRule>
  </conditionalFormatting>
  <conditionalFormatting sqref="B12:E12">
    <cfRule type="expression" dxfId="118" priority="3">
      <formula>OR(WEEKDAY($A12,2)=6,WEEKDAY($A12,2)=7)</formula>
    </cfRule>
  </conditionalFormatting>
  <conditionalFormatting sqref="B12:E12">
    <cfRule type="expression" dxfId="117" priority="2">
      <formula>OR(WEEKDAY($A12,2)=6,WEEKDAY($A12,2)=7)</formula>
    </cfRule>
  </conditionalFormatting>
  <conditionalFormatting sqref="B12:E12">
    <cfRule type="expression" dxfId="116" priority="1">
      <formula>OR(WEEKDAY($A12,2)=6,WEEKDAY($A12,2)=7)</formula>
    </cfRule>
  </conditionalFormatting>
  <dataValidations xWindow="208" yWindow="219" count="1">
    <dataValidation type="list" allowBlank="1" showInputMessage="1" showErrorMessage="1" errorTitle="Hatalı Giriş İşlemi" error="Açılır listeden saat seçimi yapınız..!" prompt="Listeden saat seçimi yapınız..!" sqref="AD11:AG15 B11:E15 P11:S15 W11:Z15 I11:L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I11" sqref="I1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2"/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2"/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2"/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4" t="s">
        <v>3</v>
      </c>
      <c r="B4" s="83"/>
      <c r="C4" s="84"/>
      <c r="D4" s="84"/>
      <c r="E4" s="84"/>
      <c r="F4" s="84"/>
      <c r="G4" s="84"/>
      <c r="H4" s="85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5"/>
      <c r="B5" s="86"/>
      <c r="C5" s="87"/>
      <c r="D5" s="87"/>
      <c r="E5" s="87"/>
      <c r="F5" s="87"/>
      <c r="G5" s="87"/>
      <c r="H5" s="88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7" t="s">
        <v>35</v>
      </c>
      <c r="C8" s="78"/>
      <c r="D8" s="78"/>
      <c r="E8" s="78"/>
      <c r="F8" s="78"/>
      <c r="G8" s="78"/>
      <c r="H8" s="79"/>
      <c r="I8" s="77" t="s">
        <v>35</v>
      </c>
      <c r="J8" s="78"/>
      <c r="K8" s="78"/>
      <c r="L8" s="78"/>
      <c r="M8" s="78"/>
      <c r="N8" s="78"/>
      <c r="O8" s="79"/>
      <c r="P8" s="77" t="s">
        <v>35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 x14ac:dyDescent="0.25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6"/>
      <c r="C16" s="44"/>
      <c r="D16" s="45"/>
      <c r="E16" s="45"/>
      <c r="F16" s="41"/>
      <c r="G16" s="39">
        <f>SUM(G11:G15)</f>
        <v>0</v>
      </c>
      <c r="H16" s="42">
        <f>SUM(H11:H15)</f>
        <v>0</v>
      </c>
      <c r="I16" s="46"/>
      <c r="J16" s="44"/>
      <c r="K16" s="45"/>
      <c r="L16" s="45"/>
      <c r="M16" s="41"/>
      <c r="N16" s="39">
        <f>SUM(N11:N15)</f>
        <v>0</v>
      </c>
      <c r="O16" s="42">
        <f>SUM(O11:O15)</f>
        <v>0</v>
      </c>
      <c r="P16" s="46"/>
      <c r="Q16" s="44"/>
      <c r="R16" s="45"/>
      <c r="S16" s="45"/>
      <c r="T16" s="41"/>
      <c r="U16" s="39">
        <f>SUM(U11:U15)</f>
        <v>0</v>
      </c>
      <c r="V16" s="42">
        <f>SUM(V11:V15)</f>
        <v>0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2"/>
      <c r="C1" s="62"/>
      <c r="D1" s="62"/>
      <c r="E1" s="62"/>
      <c r="F1" s="62"/>
      <c r="G1" s="62"/>
      <c r="H1" s="6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2"/>
      <c r="C2" s="62"/>
      <c r="D2" s="62"/>
      <c r="E2" s="62"/>
      <c r="F2" s="62"/>
      <c r="G2" s="62"/>
      <c r="H2" s="62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2"/>
      <c r="C3" s="62"/>
      <c r="D3" s="62"/>
      <c r="E3" s="62"/>
      <c r="F3" s="62"/>
      <c r="G3" s="62"/>
      <c r="H3" s="6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4" t="s">
        <v>3</v>
      </c>
      <c r="B4" s="83"/>
      <c r="C4" s="84"/>
      <c r="D4" s="84"/>
      <c r="E4" s="84"/>
      <c r="F4" s="84"/>
      <c r="G4" s="84"/>
      <c r="H4" s="85"/>
      <c r="I4" s="56"/>
      <c r="J4" s="57"/>
      <c r="K4" s="57"/>
      <c r="L4" s="57"/>
      <c r="M4" s="57"/>
      <c r="N4" s="57"/>
      <c r="O4" s="58"/>
      <c r="P4" s="56"/>
      <c r="Q4" s="57"/>
      <c r="R4" s="57"/>
      <c r="S4" s="57"/>
      <c r="T4" s="57"/>
      <c r="U4" s="57"/>
      <c r="V4" s="58"/>
      <c r="W4" s="56"/>
      <c r="X4" s="57"/>
      <c r="Y4" s="57"/>
      <c r="Z4" s="57"/>
      <c r="AA4" s="57"/>
      <c r="AB4" s="57"/>
      <c r="AC4" s="58"/>
      <c r="AD4" s="56"/>
      <c r="AE4" s="57"/>
      <c r="AF4" s="57"/>
      <c r="AG4" s="57"/>
      <c r="AH4" s="57"/>
      <c r="AI4" s="57"/>
      <c r="AJ4" s="58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5"/>
      <c r="B5" s="86"/>
      <c r="C5" s="87"/>
      <c r="D5" s="87"/>
      <c r="E5" s="87"/>
      <c r="F5" s="87"/>
      <c r="G5" s="87"/>
      <c r="H5" s="88"/>
      <c r="I5" s="59"/>
      <c r="J5" s="60"/>
      <c r="K5" s="60"/>
      <c r="L5" s="60"/>
      <c r="M5" s="60"/>
      <c r="N5" s="60"/>
      <c r="O5" s="61"/>
      <c r="P5" s="59"/>
      <c r="Q5" s="60"/>
      <c r="R5" s="60"/>
      <c r="S5" s="60"/>
      <c r="T5" s="60"/>
      <c r="U5" s="60"/>
      <c r="V5" s="61"/>
      <c r="W5" s="59"/>
      <c r="X5" s="60"/>
      <c r="Y5" s="60"/>
      <c r="Z5" s="60"/>
      <c r="AA5" s="60"/>
      <c r="AB5" s="60"/>
      <c r="AC5" s="61"/>
      <c r="AD5" s="59"/>
      <c r="AE5" s="60"/>
      <c r="AF5" s="60"/>
      <c r="AG5" s="60"/>
      <c r="AH5" s="60"/>
      <c r="AI5" s="60"/>
      <c r="AJ5" s="61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6" t="s">
        <v>34</v>
      </c>
      <c r="B6" s="68"/>
      <c r="C6" s="69"/>
      <c r="D6" s="69"/>
      <c r="E6" s="69"/>
      <c r="F6" s="69"/>
      <c r="G6" s="69"/>
      <c r="H6" s="70"/>
      <c r="I6" s="50"/>
      <c r="J6" s="51"/>
      <c r="K6" s="51"/>
      <c r="L6" s="51"/>
      <c r="M6" s="51"/>
      <c r="N6" s="51"/>
      <c r="O6" s="52"/>
      <c r="P6" s="50"/>
      <c r="Q6" s="51"/>
      <c r="R6" s="51"/>
      <c r="S6" s="51"/>
      <c r="T6" s="51"/>
      <c r="U6" s="51"/>
      <c r="V6" s="52"/>
      <c r="W6" s="50"/>
      <c r="X6" s="51"/>
      <c r="Y6" s="51"/>
      <c r="Z6" s="51"/>
      <c r="AA6" s="51"/>
      <c r="AB6" s="51"/>
      <c r="AC6" s="52"/>
      <c r="AD6" s="50"/>
      <c r="AE6" s="51"/>
      <c r="AF6" s="51"/>
      <c r="AG6" s="51"/>
      <c r="AH6" s="51"/>
      <c r="AI6" s="51"/>
      <c r="AJ6" s="5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7"/>
      <c r="B7" s="71"/>
      <c r="C7" s="72"/>
      <c r="D7" s="72"/>
      <c r="E7" s="72"/>
      <c r="F7" s="72"/>
      <c r="G7" s="72"/>
      <c r="H7" s="73"/>
      <c r="I7" s="53"/>
      <c r="J7" s="54"/>
      <c r="K7" s="54"/>
      <c r="L7" s="54"/>
      <c r="M7" s="54"/>
      <c r="N7" s="54"/>
      <c r="O7" s="55"/>
      <c r="P7" s="53"/>
      <c r="Q7" s="54"/>
      <c r="R7" s="54"/>
      <c r="S7" s="54"/>
      <c r="T7" s="54"/>
      <c r="U7" s="54"/>
      <c r="V7" s="55"/>
      <c r="W7" s="53"/>
      <c r="X7" s="54"/>
      <c r="Y7" s="54"/>
      <c r="Z7" s="54"/>
      <c r="AA7" s="54"/>
      <c r="AB7" s="54"/>
      <c r="AC7" s="55"/>
      <c r="AD7" s="53"/>
      <c r="AE7" s="54"/>
      <c r="AF7" s="54"/>
      <c r="AG7" s="54"/>
      <c r="AH7" s="54"/>
      <c r="AI7" s="54"/>
      <c r="AJ7" s="5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7" t="s">
        <v>35</v>
      </c>
      <c r="C8" s="78"/>
      <c r="D8" s="78"/>
      <c r="E8" s="78"/>
      <c r="F8" s="78"/>
      <c r="G8" s="78"/>
      <c r="H8" s="79"/>
      <c r="I8" s="77" t="s">
        <v>35</v>
      </c>
      <c r="J8" s="78"/>
      <c r="K8" s="78"/>
      <c r="L8" s="78"/>
      <c r="M8" s="78"/>
      <c r="N8" s="78"/>
      <c r="O8" s="79"/>
      <c r="P8" s="77" t="s">
        <v>35</v>
      </c>
      <c r="Q8" s="78"/>
      <c r="R8" s="78"/>
      <c r="S8" s="78"/>
      <c r="T8" s="78"/>
      <c r="U8" s="78"/>
      <c r="V8" s="79"/>
      <c r="W8" s="77" t="s">
        <v>35</v>
      </c>
      <c r="X8" s="78"/>
      <c r="Y8" s="78"/>
      <c r="Z8" s="78"/>
      <c r="AA8" s="78"/>
      <c r="AB8" s="78"/>
      <c r="AC8" s="79"/>
      <c r="AD8" s="77" t="s">
        <v>35</v>
      </c>
      <c r="AE8" s="78"/>
      <c r="AF8" s="78"/>
      <c r="AG8" s="78"/>
      <c r="AH8" s="78"/>
      <c r="AI8" s="78"/>
      <c r="AJ8" s="79"/>
      <c r="AZ8" s="9">
        <v>0.36458333333332898</v>
      </c>
    </row>
    <row r="9" spans="1:52" ht="12.75" customHeight="1" x14ac:dyDescent="0.25">
      <c r="A9" s="16"/>
      <c r="B9" s="80"/>
      <c r="C9" s="81"/>
      <c r="D9" s="81"/>
      <c r="E9" s="81"/>
      <c r="F9" s="81"/>
      <c r="G9" s="81"/>
      <c r="H9" s="82"/>
      <c r="I9" s="80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2"/>
      <c r="AD9" s="80"/>
      <c r="AE9" s="81"/>
      <c r="AF9" s="81"/>
      <c r="AG9" s="81"/>
      <c r="AH9" s="81"/>
      <c r="AI9" s="81"/>
      <c r="AJ9" s="8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6"/>
      <c r="C16" s="44"/>
      <c r="D16" s="45"/>
      <c r="E16" s="45"/>
      <c r="F16" s="41"/>
      <c r="G16" s="39">
        <f>SUM(G11:G15)</f>
        <v>0</v>
      </c>
      <c r="H16" s="42">
        <f>SUM(H11:H15)</f>
        <v>0</v>
      </c>
      <c r="I16" s="46"/>
      <c r="J16" s="44"/>
      <c r="K16" s="45"/>
      <c r="L16" s="45"/>
      <c r="M16" s="41"/>
      <c r="N16" s="39">
        <f>SUM(N11:N15)</f>
        <v>0</v>
      </c>
      <c r="O16" s="42">
        <f>SUM(O11:O15)</f>
        <v>0</v>
      </c>
      <c r="P16" s="46"/>
      <c r="Q16" s="44"/>
      <c r="R16" s="45"/>
      <c r="S16" s="45"/>
      <c r="T16" s="41"/>
      <c r="U16" s="39">
        <f>SUM(U11:U15)</f>
        <v>0</v>
      </c>
      <c r="V16" s="42">
        <f>SUM(V11:V15)</f>
        <v>0</v>
      </c>
      <c r="W16" s="46"/>
      <c r="X16" s="44"/>
      <c r="Y16" s="45"/>
      <c r="Z16" s="45"/>
      <c r="AA16" s="41"/>
      <c r="AB16" s="39">
        <f>SUM(AB11:AB15)</f>
        <v>0</v>
      </c>
      <c r="AC16" s="42">
        <f>SUM(AC11:AC15)</f>
        <v>0</v>
      </c>
      <c r="AD16" s="46"/>
      <c r="AE16" s="44"/>
      <c r="AF16" s="45"/>
      <c r="AG16" s="45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0000"/>
    <pageSetUpPr fitToPage="1"/>
  </sheetPr>
  <dimension ref="A1:S218"/>
  <sheetViews>
    <sheetView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89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  <c r="V1" s="89" t="s">
        <v>27</v>
      </c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1"/>
      <c r="AP1" s="89" t="s">
        <v>28</v>
      </c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1"/>
      <c r="BJ1" s="89" t="s">
        <v>29</v>
      </c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1"/>
      <c r="CD1" s="89" t="s">
        <v>30</v>
      </c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1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0.374999999999995</v>
      </c>
      <c r="G2" s="25">
        <f>'1.Sayfa'!J11</f>
        <v>0.49999999999998601</v>
      </c>
      <c r="H2" s="25">
        <f>'1.Sayfa'!K11</f>
        <v>0.54166666666664998</v>
      </c>
      <c r="I2" s="25">
        <f>'1.Sayfa'!L11</f>
        <v>0.74999999999996902</v>
      </c>
      <c r="J2" s="25">
        <f>'1.Sayfa'!P11</f>
        <v>0.33333333333333098</v>
      </c>
      <c r="K2" s="25">
        <f>'1.Sayfa'!Q11</f>
        <v>0.49999999999998601</v>
      </c>
      <c r="L2" s="25">
        <f>'1.Sayfa'!R11</f>
        <v>0.54166666666664998</v>
      </c>
      <c r="M2" s="25">
        <f>'1.Sayfa'!S11</f>
        <v>0.70833333333330595</v>
      </c>
      <c r="N2" s="25">
        <f>'1.Sayfa'!W11</f>
        <v>0.374999999999995</v>
      </c>
      <c r="O2" s="25">
        <f>'1.Sayfa'!X11</f>
        <v>0.49999999999998601</v>
      </c>
      <c r="P2" s="25">
        <f>'1.Sayfa'!Y11</f>
        <v>0.54166666666664998</v>
      </c>
      <c r="Q2" s="25">
        <f>'1.Sayfa'!Z11</f>
        <v>0.74999999999996902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0.33333333333333098</v>
      </c>
      <c r="AE2" s="25">
        <f>'2.Sayfa'!Q11</f>
        <v>0.45833333333332199</v>
      </c>
      <c r="AF2" s="25">
        <f>'2.Sayfa'!R11</f>
        <v>0.49999999999998601</v>
      </c>
      <c r="AG2" s="25">
        <f>'2.Sayfa'!S11</f>
        <v>0.70833333333330595</v>
      </c>
      <c r="AH2" s="25">
        <f>'2.Sayfa'!W11</f>
        <v>0.33333333333333098</v>
      </c>
      <c r="AI2" s="25">
        <f>'2.Sayfa'!X11</f>
        <v>0.49999999999998601</v>
      </c>
      <c r="AJ2" s="25">
        <f>'2.Sayfa'!Y11</f>
        <v>0.54166666666664998</v>
      </c>
      <c r="AK2" s="25">
        <f>'2.Sayfa'!Z11</f>
        <v>0.70833333333330595</v>
      </c>
      <c r="AL2" s="25">
        <f>'2.Sayfa'!AD11</f>
        <v>0.35416666666666302</v>
      </c>
      <c r="AM2" s="25">
        <f>'2.Sayfa'!AE11</f>
        <v>0.52083333333331805</v>
      </c>
      <c r="AN2" s="25">
        <f>'2.Sayfa'!AF11</f>
        <v>0.56249999999998201</v>
      </c>
      <c r="AO2" s="26">
        <f>'2.Sayfa'!AG11</f>
        <v>0.72916666666663699</v>
      </c>
      <c r="AP2" s="27">
        <f>'3.Sayfa'!B11</f>
        <v>0.35416666666666302</v>
      </c>
      <c r="AQ2" s="29">
        <f>'3.Sayfa'!C11</f>
        <v>0.52083333333331805</v>
      </c>
      <c r="AR2" s="25">
        <f>'3.Sayfa'!D11</f>
        <v>0.56249999999998201</v>
      </c>
      <c r="AS2" s="28">
        <f>'3.Sayfa'!E11</f>
        <v>0.72916666666663699</v>
      </c>
      <c r="AT2" s="25">
        <f>'3.Sayfa'!I11</f>
        <v>0.35416666666666302</v>
      </c>
      <c r="AU2" s="25">
        <f>'3.Sayfa'!J11</f>
        <v>0.52083333333331805</v>
      </c>
      <c r="AV2" s="25">
        <f>'3.Sayfa'!K11</f>
        <v>0.56249999999998201</v>
      </c>
      <c r="AW2" s="25">
        <f>'3.Sayfa'!L11</f>
        <v>0.72916666666663699</v>
      </c>
      <c r="AX2" s="25">
        <f>'3.Sayfa'!P11</f>
        <v>0.29166666666666702</v>
      </c>
      <c r="AY2" s="25">
        <f>'3.Sayfa'!Q11</f>
        <v>0.52083333333331805</v>
      </c>
      <c r="AZ2" s="25">
        <f>'3.Sayfa'!R11</f>
        <v>0.56249999999998201</v>
      </c>
      <c r="BA2" s="25">
        <f>'3.Sayfa'!S11</f>
        <v>0.66666666666664198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0.74999999999996902</v>
      </c>
      <c r="CZ2" s="23">
        <f>IF(ISERROR(SMALL(B2:CW2,COUNTIF(B2:CW2,0)+1)),0,SMALL(B2:CW2,COUNTIF(B2:CW2,0)+1))</f>
        <v>0.29166666666666702</v>
      </c>
      <c r="DA2" s="23">
        <f>IF(CY2-CZ2&lt;0,0,CY2-CZ2)</f>
        <v>0.45833333333330201</v>
      </c>
      <c r="DC2" s="23"/>
    </row>
    <row r="3" spans="1:107" ht="15.75" thickBot="1" x14ac:dyDescent="0.3">
      <c r="A3" s="14" t="s">
        <v>37</v>
      </c>
      <c r="B3" s="24">
        <f>'1.Sayfa'!B12</f>
        <v>0.29166666666666702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0.66666666666664198</v>
      </c>
      <c r="F3" s="25">
        <f>'1.Sayfa'!I12</f>
        <v>0.33333333333333098</v>
      </c>
      <c r="G3" s="25">
        <f>'1.Sayfa'!J12</f>
        <v>0.45833333333332199</v>
      </c>
      <c r="H3" s="25">
        <f>'1.Sayfa'!K12</f>
        <v>0.49999999999998601</v>
      </c>
      <c r="I3" s="25">
        <f>'1.Sayfa'!L12</f>
        <v>0.70833333333330595</v>
      </c>
      <c r="J3" s="25">
        <f>'1.Sayfa'!P12</f>
        <v>0.35416666666666302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0.72916666666663699</v>
      </c>
      <c r="N3" s="25">
        <f>'1.Sayfa'!W12</f>
        <v>0.33333333333333098</v>
      </c>
      <c r="O3" s="25">
        <f>'1.Sayfa'!X12</f>
        <v>0.45833333333332199</v>
      </c>
      <c r="P3" s="25">
        <f>'1.Sayfa'!Y12</f>
        <v>0.49999999999998601</v>
      </c>
      <c r="Q3" s="25">
        <f>'1.Sayfa'!Z12</f>
        <v>0.70833333333330595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0.374999999999995</v>
      </c>
      <c r="W3" s="25">
        <f>'2.Sayfa'!C12</f>
        <v>0.49999999999998601</v>
      </c>
      <c r="X3" s="25">
        <f>'2.Sayfa'!D12</f>
        <v>0.54166666666664998</v>
      </c>
      <c r="Y3" s="25">
        <f>'2.Sayfa'!E12</f>
        <v>0.74999999999996902</v>
      </c>
      <c r="Z3" s="25">
        <f>'2.Sayfa'!I12</f>
        <v>0.374999999999995</v>
      </c>
      <c r="AA3" s="25">
        <f>'2.Sayfa'!J12</f>
        <v>0.49999999999998601</v>
      </c>
      <c r="AB3" s="25">
        <f>'2.Sayfa'!K12</f>
        <v>0.54166666666664998</v>
      </c>
      <c r="AC3" s="25">
        <f>'2.Sayfa'!L12</f>
        <v>0.74999999999996902</v>
      </c>
      <c r="AD3" s="25">
        <f>'2.Sayfa'!P12</f>
        <v>0.35416666666666302</v>
      </c>
      <c r="AE3" s="25">
        <f>'2.Sayfa'!Q12</f>
        <v>0.52083333333331805</v>
      </c>
      <c r="AF3" s="25">
        <f>'2.Sayfa'!R12</f>
        <v>0.56249999999998201</v>
      </c>
      <c r="AG3" s="25">
        <f>'2.Sayfa'!S12</f>
        <v>0.72916666666663699</v>
      </c>
      <c r="AH3" s="25">
        <f>'2.Sayfa'!W12</f>
        <v>0.35416666666666302</v>
      </c>
      <c r="AI3" s="25">
        <f>'2.Sayfa'!X12</f>
        <v>0.52083333333331805</v>
      </c>
      <c r="AJ3" s="25">
        <f>'2.Sayfa'!Y12</f>
        <v>0.56249999999998201</v>
      </c>
      <c r="AK3" s="25">
        <f>'2.Sayfa'!Z12</f>
        <v>0.72916666666663699</v>
      </c>
      <c r="AL3" s="25">
        <f>'2.Sayfa'!AD12</f>
        <v>0.35416666666666302</v>
      </c>
      <c r="AM3" s="25">
        <f>'2.Sayfa'!AE12</f>
        <v>0.52083333333331805</v>
      </c>
      <c r="AN3" s="25">
        <f>'2.Sayfa'!AF12</f>
        <v>0.56249999999998201</v>
      </c>
      <c r="AO3" s="26">
        <f>'2.Sayfa'!AG12</f>
        <v>0.72916666666663699</v>
      </c>
      <c r="AP3" s="27">
        <f>'3.Sayfa'!B12</f>
        <v>0.33333333333333098</v>
      </c>
      <c r="AQ3" s="29">
        <f>'3.Sayfa'!C12</f>
        <v>0.49999999999998601</v>
      </c>
      <c r="AR3" s="25">
        <f>'3.Sayfa'!D12</f>
        <v>0.54166666666664998</v>
      </c>
      <c r="AS3" s="28">
        <f>'3.Sayfa'!E12</f>
        <v>0.70833333333330595</v>
      </c>
      <c r="AT3" s="25">
        <f>'3.Sayfa'!I12</f>
        <v>0.35416666666666302</v>
      </c>
      <c r="AU3" s="25">
        <f>'3.Sayfa'!J12</f>
        <v>0.52083333333331805</v>
      </c>
      <c r="AV3" s="25">
        <f>'3.Sayfa'!K12</f>
        <v>0.56249999999998201</v>
      </c>
      <c r="AW3" s="25">
        <f>'3.Sayfa'!L12</f>
        <v>0.72916666666663699</v>
      </c>
      <c r="AX3" s="25">
        <f>'3.Sayfa'!P12</f>
        <v>0.33333333333333098</v>
      </c>
      <c r="AY3" s="25">
        <f>'3.Sayfa'!Q12</f>
        <v>0.49999999999998601</v>
      </c>
      <c r="AZ3" s="25">
        <f>'3.Sayfa'!R12</f>
        <v>0.54166666666664998</v>
      </c>
      <c r="BA3" s="25">
        <f>'3.Sayfa'!S12</f>
        <v>0.70833333333330595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0.74999999999996902</v>
      </c>
      <c r="CZ3" s="23">
        <f t="shared" ref="CZ3:CZ6" si="1">IF(ISERROR(SMALL(B3:CW3,COUNTIF(B3:CW3,0)+1)),0,SMALL(B3:CW3,COUNTIF(B3:CW3,0)+1))</f>
        <v>0.29166666666666702</v>
      </c>
      <c r="DA3" s="23">
        <f t="shared" ref="DA3:DA6" si="2">IF(CY3-CZ3&lt;0,0,CY3-CZ3)</f>
        <v>0.45833333333330201</v>
      </c>
    </row>
    <row r="4" spans="1:107" ht="15.75" thickBot="1" x14ac:dyDescent="0.3">
      <c r="A4" s="14" t="s">
        <v>38</v>
      </c>
      <c r="B4" s="24">
        <f>'1.Sayfa'!B13</f>
        <v>0.33333333333333098</v>
      </c>
      <c r="C4" s="25">
        <f>'1.Sayfa'!C13</f>
        <v>0.49999999999998601</v>
      </c>
      <c r="D4" s="25">
        <f>'1.Sayfa'!D13</f>
        <v>0.54166666666664998</v>
      </c>
      <c r="E4" s="25">
        <f>'1.Sayfa'!E13</f>
        <v>0.70833333333330595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0.29166666666666702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0.66666666666664198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0.374999999999995</v>
      </c>
      <c r="S4" s="25">
        <f>'1.Sayfa'!AE13</f>
        <v>0.49999999999998601</v>
      </c>
      <c r="T4" s="25">
        <f>'1.Sayfa'!AF13</f>
        <v>0.54166666666664998</v>
      </c>
      <c r="U4" s="26">
        <f>'1.Sayfa'!AG13</f>
        <v>0.74999999999996902</v>
      </c>
      <c r="V4" s="24">
        <f>'2.Sayfa'!B13</f>
        <v>0.33333333333333098</v>
      </c>
      <c r="W4" s="25">
        <f>'2.Sayfa'!C13</f>
        <v>0.45833333333332199</v>
      </c>
      <c r="X4" s="25">
        <f>'2.Sayfa'!D13</f>
        <v>0.49999999999998601</v>
      </c>
      <c r="Y4" s="25">
        <f>'2.Sayfa'!E13</f>
        <v>0.70833333333330595</v>
      </c>
      <c r="Z4" s="25">
        <f>'2.Sayfa'!I13</f>
        <v>0.33333333333333098</v>
      </c>
      <c r="AA4" s="25">
        <f>'2.Sayfa'!J13</f>
        <v>0.45833333333332199</v>
      </c>
      <c r="AB4" s="25">
        <f>'2.Sayfa'!K13</f>
        <v>0.49999999999998601</v>
      </c>
      <c r="AC4" s="25">
        <f>'2.Sayfa'!L13</f>
        <v>0.70833333333330595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0.35416666666666302</v>
      </c>
      <c r="AI4" s="25">
        <f>'2.Sayfa'!X13</f>
        <v>0.52083333333331805</v>
      </c>
      <c r="AJ4" s="25">
        <f>'2.Sayfa'!Y13</f>
        <v>0.56249999999998201</v>
      </c>
      <c r="AK4" s="25">
        <f>'2.Sayfa'!Z13</f>
        <v>0.72916666666663699</v>
      </c>
      <c r="AL4" s="25">
        <f>'2.Sayfa'!AD13</f>
        <v>0.35416666666666302</v>
      </c>
      <c r="AM4" s="25">
        <f>'2.Sayfa'!AE13</f>
        <v>0.52083333333331805</v>
      </c>
      <c r="AN4" s="25">
        <f>'2.Sayfa'!AF13</f>
        <v>0.56249999999998201</v>
      </c>
      <c r="AO4" s="26">
        <f>'2.Sayfa'!AG13</f>
        <v>0.72916666666663699</v>
      </c>
      <c r="AP4" s="27">
        <f>'3.Sayfa'!B13</f>
        <v>0.35416666666666302</v>
      </c>
      <c r="AQ4" s="29">
        <f>'3.Sayfa'!C13</f>
        <v>0.52083333333331805</v>
      </c>
      <c r="AR4" s="25">
        <f>'3.Sayfa'!D13</f>
        <v>0.56249999999998201</v>
      </c>
      <c r="AS4" s="28">
        <f>'3.Sayfa'!E13</f>
        <v>0.72916666666663699</v>
      </c>
      <c r="AT4" s="25">
        <f>'3.Sayfa'!I13</f>
        <v>0.35416666666666302</v>
      </c>
      <c r="AU4" s="25">
        <f>'3.Sayfa'!J13</f>
        <v>0.52083333333331805</v>
      </c>
      <c r="AV4" s="25">
        <f>'3.Sayfa'!K13</f>
        <v>0.56249999999998201</v>
      </c>
      <c r="AW4" s="25">
        <f>'3.Sayfa'!L13</f>
        <v>0.72916666666663699</v>
      </c>
      <c r="AX4" s="25">
        <f>'3.Sayfa'!P13</f>
        <v>0.35416666666666302</v>
      </c>
      <c r="AY4" s="25">
        <f>'3.Sayfa'!Q13</f>
        <v>0.52083333333331805</v>
      </c>
      <c r="AZ4" s="25">
        <f>'3.Sayfa'!R13</f>
        <v>0.56249999999998201</v>
      </c>
      <c r="BA4" s="25">
        <f>'3.Sayfa'!S13</f>
        <v>0.72916666666663699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0.74999999999996902</v>
      </c>
      <c r="CZ4" s="23">
        <f t="shared" si="1"/>
        <v>0.29166666666666702</v>
      </c>
      <c r="DA4" s="23">
        <f t="shared" si="2"/>
        <v>0.45833333333330201</v>
      </c>
    </row>
    <row r="5" spans="1:107" ht="15.75" thickBot="1" x14ac:dyDescent="0.3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0.33333333333333098</v>
      </c>
      <c r="S5" s="25">
        <f>'1.Sayfa'!AE14</f>
        <v>0.45833333333332199</v>
      </c>
      <c r="T5" s="25">
        <f>'1.Sayfa'!AF14</f>
        <v>0.49999999999998601</v>
      </c>
      <c r="U5" s="26">
        <f>'1.Sayfa'!AG14</f>
        <v>0.70833333333330595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0.35416666666666302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0.72916666666663699</v>
      </c>
      <c r="AD5" s="25">
        <f>'2.Sayfa'!P14</f>
        <v>0.35416666666666302</v>
      </c>
      <c r="AE5" s="25">
        <f>'2.Sayfa'!Q14</f>
        <v>0.52083333333331805</v>
      </c>
      <c r="AF5" s="25">
        <f>'2.Sayfa'!R14</f>
        <v>0.56249999999998201</v>
      </c>
      <c r="AG5" s="25">
        <f>'2.Sayfa'!S14</f>
        <v>0.72916666666663699</v>
      </c>
      <c r="AH5" s="25">
        <f>'2.Sayfa'!W14</f>
        <v>0.35416666666666302</v>
      </c>
      <c r="AI5" s="25">
        <f>'2.Sayfa'!X14</f>
        <v>0.52083333333331805</v>
      </c>
      <c r="AJ5" s="25">
        <f>'2.Sayfa'!Y14</f>
        <v>0.56249999999998201</v>
      </c>
      <c r="AK5" s="25">
        <f>'2.Sayfa'!Z14</f>
        <v>0.72916666666663699</v>
      </c>
      <c r="AL5" s="25">
        <f>'2.Sayfa'!AD14</f>
        <v>0.374999999999995</v>
      </c>
      <c r="AM5" s="25">
        <f>'2.Sayfa'!AE14</f>
        <v>0.49999999999998601</v>
      </c>
      <c r="AN5" s="25">
        <f>'2.Sayfa'!AF14</f>
        <v>0.54166666666664998</v>
      </c>
      <c r="AO5" s="26">
        <f>'2.Sayfa'!AG14</f>
        <v>0.74999999999996902</v>
      </c>
      <c r="AP5" s="27">
        <f>'3.Sayfa'!B14</f>
        <v>0.35416666666666302</v>
      </c>
      <c r="AQ5" s="29">
        <f>'3.Sayfa'!C14</f>
        <v>0.52083333333331805</v>
      </c>
      <c r="AR5" s="25">
        <f>'3.Sayfa'!D14</f>
        <v>0.56249999999998201</v>
      </c>
      <c r="AS5" s="28">
        <f>'3.Sayfa'!E14</f>
        <v>0.72916666666663699</v>
      </c>
      <c r="AT5" s="25">
        <f>'3.Sayfa'!I14</f>
        <v>0.29166666666666702</v>
      </c>
      <c r="AU5" s="25">
        <f>'3.Sayfa'!J14</f>
        <v>0.52083333333331805</v>
      </c>
      <c r="AV5" s="25">
        <f>'3.Sayfa'!K14</f>
        <v>0.56249999999998201</v>
      </c>
      <c r="AW5" s="25">
        <f>'3.Sayfa'!L14</f>
        <v>0.66666666666664198</v>
      </c>
      <c r="AX5" s="25">
        <f>'3.Sayfa'!P14</f>
        <v>0.35416666666666302</v>
      </c>
      <c r="AY5" s="25">
        <f>'3.Sayfa'!Q14</f>
        <v>0.52083333333331805</v>
      </c>
      <c r="AZ5" s="25">
        <f>'3.Sayfa'!R14</f>
        <v>0.56249999999998201</v>
      </c>
      <c r="BA5" s="25">
        <f>'3.Sayfa'!S14</f>
        <v>0.72916666666663699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0.74999999999996902</v>
      </c>
      <c r="CZ5" s="23">
        <f t="shared" si="1"/>
        <v>0.29166666666666702</v>
      </c>
      <c r="DA5" s="23">
        <f t="shared" si="2"/>
        <v>0.45833333333330201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0.35416666666666302</v>
      </c>
      <c r="W6" s="25">
        <f>'2.Sayfa'!C15</f>
        <v>0.52083333333331805</v>
      </c>
      <c r="X6" s="25">
        <f>'2.Sayfa'!D15</f>
        <v>0.56249999999998201</v>
      </c>
      <c r="Y6" s="25">
        <f>'2.Sayfa'!E15</f>
        <v>0.72916666666663699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0.374999999999995</v>
      </c>
      <c r="AE6" s="25">
        <f>'2.Sayfa'!Q15</f>
        <v>0.49999999999998601</v>
      </c>
      <c r="AF6" s="25">
        <f>'2.Sayfa'!R15</f>
        <v>0.54166666666664998</v>
      </c>
      <c r="AG6" s="25">
        <f>'2.Sayfa'!S15</f>
        <v>0.74999999999996902</v>
      </c>
      <c r="AH6" s="25">
        <f>'2.Sayfa'!W15</f>
        <v>0.29166666666666702</v>
      </c>
      <c r="AI6" s="25">
        <f>'2.Sayfa'!X15</f>
        <v>0.52083333333331805</v>
      </c>
      <c r="AJ6" s="25">
        <f>'2.Sayfa'!Y15</f>
        <v>0.56249999999998201</v>
      </c>
      <c r="AK6" s="25">
        <f>'2.Sayfa'!Z15</f>
        <v>0.66666666666664198</v>
      </c>
      <c r="AL6" s="25">
        <f>'2.Sayfa'!AD15</f>
        <v>0.33333333333333098</v>
      </c>
      <c r="AM6" s="25">
        <f>'2.Sayfa'!AE15</f>
        <v>0.45833333333332199</v>
      </c>
      <c r="AN6" s="25">
        <f>'2.Sayfa'!AF15</f>
        <v>0.49999999999998601</v>
      </c>
      <c r="AO6" s="26">
        <f>'2.Sayfa'!AG15</f>
        <v>0.70833333333330595</v>
      </c>
      <c r="AP6" s="27">
        <f>'3.Sayfa'!B15</f>
        <v>0.29166666666666702</v>
      </c>
      <c r="AQ6" s="29">
        <f>'3.Sayfa'!C15</f>
        <v>0.52083333333331805</v>
      </c>
      <c r="AR6" s="25">
        <f>'3.Sayfa'!D15</f>
        <v>0.56249999999998201</v>
      </c>
      <c r="AS6" s="28">
        <f>'3.Sayfa'!E15</f>
        <v>0.66666666666664198</v>
      </c>
      <c r="AT6" s="25">
        <f>'3.Sayfa'!I15</f>
        <v>0.33333333333333098</v>
      </c>
      <c r="AU6" s="25">
        <f>'3.Sayfa'!J15</f>
        <v>0.49999999999998601</v>
      </c>
      <c r="AV6" s="25">
        <f>'3.Sayfa'!K15</f>
        <v>0.54166666666664998</v>
      </c>
      <c r="AW6" s="25">
        <f>'3.Sayfa'!L15</f>
        <v>0.70833333333330595</v>
      </c>
      <c r="AX6" s="25">
        <f>'3.Sayfa'!P15</f>
        <v>0.35416666666666302</v>
      </c>
      <c r="AY6" s="25">
        <f>'3.Sayfa'!Q15</f>
        <v>0.52083333333331805</v>
      </c>
      <c r="AZ6" s="25">
        <f>'3.Sayfa'!R15</f>
        <v>0.56249999999998201</v>
      </c>
      <c r="BA6" s="25">
        <f>'3.Sayfa'!S15</f>
        <v>0.72916666666663699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0.74999999999996902</v>
      </c>
      <c r="CZ6" s="23">
        <f t="shared" si="1"/>
        <v>0.29166666666666702</v>
      </c>
      <c r="DA6" s="23">
        <f t="shared" si="2"/>
        <v>0.45833333333330201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96"/>
  <sheetViews>
    <sheetView workbookViewId="0">
      <selection activeCell="I2" sqref="I2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User</cp:lastModifiedBy>
  <cp:lastPrinted>2023-01-12T07:41:42Z</cp:lastPrinted>
  <dcterms:created xsi:type="dcterms:W3CDTF">2013-11-18T11:32:42Z</dcterms:created>
  <dcterms:modified xsi:type="dcterms:W3CDTF">2026-03-16T12:31:01Z</dcterms:modified>
</cp:coreProperties>
</file>